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activeTab="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/>
  <c r="G43" i="2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67" i="2"/>
  <c r="H66" i="2"/>
  <c r="H65" i="2"/>
  <c r="H55" i="2"/>
  <c r="H43" i="2"/>
  <c r="H33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<sst xmlns="http://schemas.openxmlformats.org/spreadsheetml/2006/main" count="309" uniqueCount="138">
  <si>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</si>
  <si>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</si>
  <si>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</si>
  <si>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</si>
  <si>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</si>
  <si>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</si>
  <si>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</si>
  <si>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</si>
  <si>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</si>
  <si>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</si>
  <si>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</si>
  <si>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</si>
  <si>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</si>
  <si>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</si>
  <si>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</si>
  <si>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</si>
  <si>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</si>
  <si>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</si>
  <si>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</si>
  <si>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</si>
  <si>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</si>
  <si>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</si>
  <si>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11/PA del 31/01/2022</t>
  </si>
  <si>
    <t>4/PA del 27/01/2022</t>
  </si>
  <si>
    <t>13 del 27/01/2022</t>
  </si>
  <si>
    <t>20 del 14/01/2022</t>
  </si>
  <si>
    <t>2 del 13/01/2022</t>
  </si>
  <si>
    <t>FPA 12/22 del 10/01/2022</t>
  </si>
  <si>
    <t>FPA 11/22 del 10/01/2022</t>
  </si>
  <si>
    <t>FPA 8/22 del 10/01/2022</t>
  </si>
  <si>
    <t>FPA 7/22 del 10/01/2022</t>
  </si>
  <si>
    <t>FPA 6/22 del 10/01/2022</t>
  </si>
  <si>
    <t>11/PA del 30/01/2022</t>
  </si>
  <si>
    <t>W6 del 20/01/2022</t>
  </si>
  <si>
    <t>1022004180 del 19/01/2022</t>
  </si>
  <si>
    <t>1022004588 del 19/01/2022</t>
  </si>
  <si>
    <t>44/PA del 19/01/2022</t>
  </si>
  <si>
    <t>13/PA del 02/03/2022</t>
  </si>
  <si>
    <t>FPA 72/22 del 11/03/2022</t>
  </si>
  <si>
    <t>FPA 71/22 del 11/03/2022</t>
  </si>
  <si>
    <t>FPA 57/22 del 02/03/2022</t>
  </si>
  <si>
    <t>6/2022 del 20/01/2022</t>
  </si>
  <si>
    <t>FPA 62/22 del 03/03/2022</t>
  </si>
  <si>
    <t>14/2022/A del 12/01/2022</t>
  </si>
  <si>
    <t>1022043917 del 18/02/2022</t>
  </si>
  <si>
    <t>1022059696 del 02/03/2022</t>
  </si>
  <si>
    <t>32 del 08/03/2022</t>
  </si>
  <si>
    <t>1 del 28/02/2022</t>
  </si>
  <si>
    <t>20/PA del 24/02/2022</t>
  </si>
  <si>
    <t>FATTPA 7_22 del 28/02/2022</t>
  </si>
  <si>
    <t>03/PA del 02/02/2022</t>
  </si>
  <si>
    <t>112/E del 08/04/2022</t>
  </si>
  <si>
    <t>26/PA del 12/04/2022</t>
  </si>
  <si>
    <t>1022098123 del 12/04/2022</t>
  </si>
  <si>
    <t>W118 del 11/04/2022</t>
  </si>
  <si>
    <t>23/PA del 15/03/2022</t>
  </si>
  <si>
    <t>23/E del 10/03/2022</t>
  </si>
  <si>
    <t>FPA 76/22 del 16/03/2022</t>
  </si>
  <si>
    <t>22/PA del 12/03/2022</t>
  </si>
  <si>
    <t>FPA 74/22 del 11/03/2022</t>
  </si>
  <si>
    <t>12/PA del 18/02/2022</t>
  </si>
  <si>
    <t>FPA 75/22 del 16/03/2022</t>
  </si>
  <si>
    <t>FPA 103/22 del 04/05/2022</t>
  </si>
  <si>
    <t>FPA 102/22 del 04/05/2022</t>
  </si>
  <si>
    <t>FPA 101/22 del 04/05/2022</t>
  </si>
  <si>
    <t>15/2022 del 16/05/2022</t>
  </si>
  <si>
    <t>1022122513 del 02/05/2022</t>
  </si>
  <si>
    <t>000463/PA del 09/03/2022</t>
  </si>
  <si>
    <t>12/2022 del 11/04/2022</t>
  </si>
  <si>
    <t>25/PA del 28/03/2022</t>
  </si>
  <si>
    <t>FPA 126/22 del 01/07/2022</t>
  </si>
  <si>
    <t>FPA 127/22 del 01/07/2022</t>
  </si>
  <si>
    <t>FPA 125/22 del 01/07/2022</t>
  </si>
  <si>
    <t>FPA 1/22 del 01/07/2022</t>
  </si>
  <si>
    <t>40/PA del 20/06/2022</t>
  </si>
  <si>
    <t>1022154381 del 30/05/2022</t>
  </si>
  <si>
    <t>212 del 17/05/2022</t>
  </si>
  <si>
    <t>213 del 17/05/2022</t>
  </si>
  <si>
    <t>233 del 31/05/2022</t>
  </si>
  <si>
    <t>86 del 17/06/2022</t>
  </si>
  <si>
    <t>471 del 27/05/2022</t>
  </si>
  <si>
    <t>7022246903 del 26/05/2022</t>
  </si>
  <si>
    <t>1/PA del 07/06/2022</t>
  </si>
  <si>
    <t>114/FE del 08/08/2022</t>
  </si>
  <si>
    <t>115/FE del 08/08/2022</t>
  </si>
  <si>
    <t>116/FE del 08/08/2022</t>
  </si>
  <si>
    <t>1022212735 del 01/08/2022</t>
  </si>
  <si>
    <t>1022180311 del 04/07/2022</t>
  </si>
  <si>
    <t>3 del 07/07/2022</t>
  </si>
  <si>
    <t>1 del 04/08/2022</t>
  </si>
  <si>
    <t>11/PA del 26/07/2022</t>
  </si>
  <si>
    <t>305/FPA1 del 03/06/2022</t>
  </si>
  <si>
    <t>15/PA del 04/06/2022</t>
  </si>
  <si>
    <t>47/PA del 10/06/2022</t>
  </si>
  <si>
    <t>107 del 06/06/2022</t>
  </si>
  <si>
    <t>12/PA del 29/08/2022</t>
  </si>
  <si>
    <t>FPA 19/22 del 28/06/2022</t>
  </si>
  <si>
    <t>FPA 20/22 del 28/06/2022</t>
  </si>
  <si>
    <t>P00128 del 29/08/2022</t>
  </si>
  <si>
    <t>35/PA del 09/06/2022</t>
  </si>
  <si>
    <t>FPA 136/22 del 02/09/2022</t>
  </si>
  <si>
    <t>FPA 137/22 del 02/09/2022</t>
  </si>
  <si>
    <t>FPA 138/22 del 02/09/2022</t>
  </si>
  <si>
    <t>1022221316 del 01/09/2022</t>
  </si>
  <si>
    <t>2040/220022210 del 29/08/2022</t>
  </si>
  <si>
    <t>60/PA del 31/08/2022</t>
  </si>
  <si>
    <t>61/PA del 31/08/2022</t>
  </si>
  <si>
    <t>138/P.A. del 31/08/2022</t>
  </si>
  <si>
    <t>66/PA del 20/09/2022</t>
  </si>
  <si>
    <t>39PA del 14/09/2022</t>
  </si>
  <si>
    <t>01/493 del 28/09/2022</t>
  </si>
  <si>
    <t>14/PA del 21/09/2022</t>
  </si>
  <si>
    <t>2 del 03/09/2022</t>
  </si>
  <si>
    <t>361 del 22/09/2022</t>
  </si>
  <si>
    <t>FPA 1/22 del 10/10/2022</t>
  </si>
  <si>
    <t>FPA 2/22 del 10/10/2022</t>
  </si>
  <si>
    <t>205/001 del 26/10/2022</t>
  </si>
  <si>
    <t>FPA 168/22 del 04/11/2022</t>
  </si>
  <si>
    <t>W241 del 31/10/2022</t>
  </si>
  <si>
    <t>W242 del 31/10/2022</t>
  </si>
  <si>
    <t>V2/590242 del 09/11/2022</t>
  </si>
  <si>
    <t>8 del 10/11/2022</t>
  </si>
  <si>
    <t>22PAS0013984 del 31/10/2022</t>
  </si>
  <si>
    <t>222 del 24/11/2022</t>
  </si>
  <si>
    <t>5/PA del 19/11/2022</t>
  </si>
  <si>
    <t>80/PA del 22/11/2022</t>
  </si>
  <si>
    <t>1022309179 del 01/12/2022</t>
  </si>
  <si>
    <t>229/TER del 04/10/2022</t>
  </si>
  <si>
    <t>000000002815 del 17/11/2022</t>
  </si>
  <si>
    <t>72/E del 24/11/2022</t>
  </si>
  <si>
    <t>80/B del 07/12/2022</t>
  </si>
  <si>
    <t>484 del 30/11/2022</t>
  </si>
  <si>
    <t>35/2022 del 12/12/2022</t>
  </si>
  <si>
    <t>36/2022 del 12/12/2022</t>
  </si>
  <si>
    <t>56/PA del 13/12/2022</t>
  </si>
  <si>
    <t>8</t>
  </si>
  <si>
    <t>6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</si>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</sst>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16" sqref="G16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259</v>
      </c>
      <c r="B9" s="35"/>
      <c r="C9" s="34">
        <f>SUM(C13:C16)</f>
        <v>84782.47</v>
      </c>
      <c r="D9" s="35"/>
      <c r="E9" s="40">
        <f>('Trimestre 1'!H1+'Trimestre 2'!H1+'Trimestre 3'!H1+'Trimestre 4'!H1)/C9</f>
        <v>-3.8971960831053902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73</v>
      </c>
      <c r="C13" s="29">
        <f>'Trimestre 1'!B1</f>
        <v>20718.619999999995</v>
      </c>
      <c r="D13" s="29">
        <f>'Trimestre 1'!G1</f>
        <v>-11.958499166450281</v>
      </c>
      <c r="E13" s="29">
        <v>5170.7700000000004</v>
      </c>
      <c r="F13" s="33" t="s">
        <v>135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48</v>
      </c>
      <c r="C14" s="29">
        <f>'Trimestre 2'!B1</f>
        <v>9777.840000000002</v>
      </c>
      <c r="D14" s="29">
        <f>'Trimestre 2'!G1</f>
        <v>-6.6487117809250273</v>
      </c>
      <c r="E14" s="29">
        <v>4746.9399999999996</v>
      </c>
      <c r="F14" s="33" t="s">
        <v>136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69</v>
      </c>
      <c r="C15" s="29">
        <f>'Trimestre 3'!B1</f>
        <v>26244.95</v>
      </c>
      <c r="D15" s="29">
        <f>'Trimestre 3'!G1</f>
        <v>16.236697726610263</v>
      </c>
      <c r="E15" s="29">
        <v>4746.9399999999996</v>
      </c>
      <c r="F15" s="33" t="s">
        <v>136</v>
      </c>
    </row>
    <row r="16" spans="1:11" ht="21.75" customHeight="1" x14ac:dyDescent="0.25">
      <c r="A16" s="28" t="s">
        <v>16</v>
      </c>
      <c r="B16" s="17">
        <f>'Trimestre 4'!C1</f>
        <v>69</v>
      </c>
      <c r="C16" s="29">
        <f>'Trimestre 4'!B1</f>
        <v>28041.06</v>
      </c>
      <c r="D16" s="29">
        <f>'Trimestre 4'!G1</f>
        <v>-15.825777984141833</v>
      </c>
      <c r="E16" s="29">
        <v>71564.77</v>
      </c>
      <c r="F16" s="33" t="s">
        <v>137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20718.619999999995</v>
      </c>
      <c r="C1">
        <f>COUNTA(A4:A353)</f>
        <v>73</v>
      </c>
      <c r="G1" s="16">
        <f>IF(B1&lt;&gt;0,H1/B1,0)</f>
        <v>-11.958499166450281</v>
      </c>
      <c r="H1" s="15">
        <f>SUM(H4:H353)</f>
        <v>-247763.60000000006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1774.05</v>
      </c>
      <c r="C4" s="13">
        <v>44630</v>
      </c>
      <c r="D4" s="13">
        <v>44609</v>
      </c>
      <c r="E4" s="13"/>
      <c r="F4" s="13"/>
      <c r="G4" s="1">
        <f>D4-C4-(F4-E4)</f>
        <v>-21</v>
      </c>
      <c r="H4" s="12">
        <f>B4*G4</f>
        <v>-37255.049999999996</v>
      </c>
    </row>
    <row r="5" spans="1:8" x14ac:dyDescent="0.25">
      <c r="A5" s="19" t="s">
        <v>22</v>
      </c>
      <c r="B5" s="12">
        <v>500.37</v>
      </c>
      <c r="C5" s="13">
        <v>44630</v>
      </c>
      <c r="D5" s="13">
        <v>44609</v>
      </c>
      <c r="E5" s="13"/>
      <c r="F5" s="13"/>
      <c r="G5" s="1">
        <f t="shared" ref="G5:G68" si="0">D5-C5-(F5-E5)</f>
        <v>-21</v>
      </c>
      <c r="H5" s="12">
        <f t="shared" ref="H5:H68" si="1">B5*G5</f>
        <v>-10507.77</v>
      </c>
    </row>
    <row r="6" spans="1:8" x14ac:dyDescent="0.25">
      <c r="A6" s="19" t="s">
        <v>22</v>
      </c>
      <c r="B6" s="12">
        <v>500.37</v>
      </c>
      <c r="C6" s="13">
        <v>44630</v>
      </c>
      <c r="D6" s="13">
        <v>44609</v>
      </c>
      <c r="E6" s="13"/>
      <c r="F6" s="13"/>
      <c r="G6" s="1">
        <f t="shared" si="0"/>
        <v>-21</v>
      </c>
      <c r="H6" s="12">
        <f t="shared" si="1"/>
        <v>-10507.77</v>
      </c>
    </row>
    <row r="7" spans="1:8" x14ac:dyDescent="0.25">
      <c r="A7" s="19" t="s">
        <v>23</v>
      </c>
      <c r="B7" s="12">
        <v>537.58000000000004</v>
      </c>
      <c r="C7" s="13">
        <v>44624</v>
      </c>
      <c r="D7" s="13">
        <v>44609</v>
      </c>
      <c r="E7" s="13"/>
      <c r="F7" s="13"/>
      <c r="G7" s="1">
        <f t="shared" si="0"/>
        <v>-15</v>
      </c>
      <c r="H7" s="12">
        <f t="shared" si="1"/>
        <v>-8063.7000000000007</v>
      </c>
    </row>
    <row r="8" spans="1:8" x14ac:dyDescent="0.25">
      <c r="A8" s="19" t="s">
        <v>23</v>
      </c>
      <c r="B8" s="12">
        <v>151.62</v>
      </c>
      <c r="C8" s="13">
        <v>44624</v>
      </c>
      <c r="D8" s="13">
        <v>44609</v>
      </c>
      <c r="E8" s="13"/>
      <c r="F8" s="13"/>
      <c r="G8" s="1">
        <f t="shared" si="0"/>
        <v>-15</v>
      </c>
      <c r="H8" s="12">
        <f t="shared" si="1"/>
        <v>-2274.3000000000002</v>
      </c>
    </row>
    <row r="9" spans="1:8" x14ac:dyDescent="0.25">
      <c r="A9" s="19" t="s">
        <v>23</v>
      </c>
      <c r="B9" s="12">
        <v>151.62</v>
      </c>
      <c r="C9" s="13">
        <v>44624</v>
      </c>
      <c r="D9" s="13">
        <v>44609</v>
      </c>
      <c r="E9" s="13"/>
      <c r="F9" s="13"/>
      <c r="G9" s="1">
        <f t="shared" si="0"/>
        <v>-15</v>
      </c>
      <c r="H9" s="12">
        <f t="shared" si="1"/>
        <v>-2274.3000000000002</v>
      </c>
    </row>
    <row r="10" spans="1:8" x14ac:dyDescent="0.25">
      <c r="A10" s="19" t="s">
        <v>24</v>
      </c>
      <c r="B10" s="12">
        <v>255.74</v>
      </c>
      <c r="C10" s="13">
        <v>44624</v>
      </c>
      <c r="D10" s="13">
        <v>44609</v>
      </c>
      <c r="E10" s="13"/>
      <c r="F10" s="13"/>
      <c r="G10" s="1">
        <f t="shared" si="0"/>
        <v>-15</v>
      </c>
      <c r="H10" s="12">
        <f t="shared" si="1"/>
        <v>-3836.1000000000004</v>
      </c>
    </row>
    <row r="11" spans="1:8" x14ac:dyDescent="0.25">
      <c r="A11" s="19" t="s">
        <v>24</v>
      </c>
      <c r="B11" s="12">
        <v>72.13</v>
      </c>
      <c r="C11" s="13">
        <v>44624</v>
      </c>
      <c r="D11" s="13">
        <v>44609</v>
      </c>
      <c r="E11" s="13"/>
      <c r="F11" s="13"/>
      <c r="G11" s="1">
        <f t="shared" si="0"/>
        <v>-15</v>
      </c>
      <c r="H11" s="12">
        <f t="shared" si="1"/>
        <v>-1081.9499999999998</v>
      </c>
    </row>
    <row r="12" spans="1:8" x14ac:dyDescent="0.25">
      <c r="A12" s="19" t="s">
        <v>24</v>
      </c>
      <c r="B12" s="12">
        <v>72.13</v>
      </c>
      <c r="C12" s="13">
        <v>44624</v>
      </c>
      <c r="D12" s="13">
        <v>44609</v>
      </c>
      <c r="E12" s="13"/>
      <c r="F12" s="13"/>
      <c r="G12" s="1">
        <f t="shared" si="0"/>
        <v>-15</v>
      </c>
      <c r="H12" s="12">
        <f t="shared" si="1"/>
        <v>-1081.9499999999998</v>
      </c>
    </row>
    <row r="13" spans="1:8" x14ac:dyDescent="0.25">
      <c r="A13" s="19" t="s">
        <v>25</v>
      </c>
      <c r="B13" s="12">
        <v>365.82</v>
      </c>
      <c r="C13" s="13">
        <v>44616</v>
      </c>
      <c r="D13" s="13">
        <v>44609</v>
      </c>
      <c r="E13" s="13"/>
      <c r="F13" s="13"/>
      <c r="G13" s="1">
        <f t="shared" si="0"/>
        <v>-7</v>
      </c>
      <c r="H13" s="12">
        <f t="shared" si="1"/>
        <v>-2560.7399999999998</v>
      </c>
    </row>
    <row r="14" spans="1:8" x14ac:dyDescent="0.25">
      <c r="A14" s="19" t="s">
        <v>25</v>
      </c>
      <c r="B14" s="12">
        <v>103.18</v>
      </c>
      <c r="C14" s="13">
        <v>44616</v>
      </c>
      <c r="D14" s="13">
        <v>44609</v>
      </c>
      <c r="E14" s="13"/>
      <c r="F14" s="13"/>
      <c r="G14" s="1">
        <f t="shared" si="0"/>
        <v>-7</v>
      </c>
      <c r="H14" s="12">
        <f t="shared" si="1"/>
        <v>-722.26</v>
      </c>
    </row>
    <row r="15" spans="1:8" x14ac:dyDescent="0.25">
      <c r="A15" s="19" t="s">
        <v>25</v>
      </c>
      <c r="B15" s="12">
        <v>103.18</v>
      </c>
      <c r="C15" s="13">
        <v>44616</v>
      </c>
      <c r="D15" s="13">
        <v>44609</v>
      </c>
      <c r="E15" s="13"/>
      <c r="F15" s="13"/>
      <c r="G15" s="1">
        <f t="shared" si="0"/>
        <v>-7</v>
      </c>
      <c r="H15" s="12">
        <f t="shared" si="1"/>
        <v>-722.26</v>
      </c>
    </row>
    <row r="16" spans="1:8" x14ac:dyDescent="0.25">
      <c r="A16" s="19" t="s">
        <v>26</v>
      </c>
      <c r="B16" s="12">
        <v>152.1</v>
      </c>
      <c r="C16" s="13">
        <v>44606</v>
      </c>
      <c r="D16" s="13">
        <v>44609</v>
      </c>
      <c r="E16" s="13"/>
      <c r="F16" s="13"/>
      <c r="G16" s="1">
        <f t="shared" si="0"/>
        <v>3</v>
      </c>
      <c r="H16" s="12">
        <f t="shared" si="1"/>
        <v>456.29999999999995</v>
      </c>
    </row>
    <row r="17" spans="1:8" x14ac:dyDescent="0.25">
      <c r="A17" s="19" t="s">
        <v>26</v>
      </c>
      <c r="B17" s="12">
        <v>42.9</v>
      </c>
      <c r="C17" s="13">
        <v>44606</v>
      </c>
      <c r="D17" s="13">
        <v>44609</v>
      </c>
      <c r="E17" s="13"/>
      <c r="F17" s="13"/>
      <c r="G17" s="1">
        <f t="shared" si="0"/>
        <v>3</v>
      </c>
      <c r="H17" s="12">
        <f t="shared" si="1"/>
        <v>128.69999999999999</v>
      </c>
    </row>
    <row r="18" spans="1:8" x14ac:dyDescent="0.25">
      <c r="A18" s="19" t="s">
        <v>26</v>
      </c>
      <c r="B18" s="12">
        <v>42.9</v>
      </c>
      <c r="C18" s="13">
        <v>44606</v>
      </c>
      <c r="D18" s="13">
        <v>44609</v>
      </c>
      <c r="E18" s="13"/>
      <c r="F18" s="13"/>
      <c r="G18" s="1">
        <f t="shared" si="0"/>
        <v>3</v>
      </c>
      <c r="H18" s="12">
        <f t="shared" si="1"/>
        <v>128.69999999999999</v>
      </c>
    </row>
    <row r="19" spans="1:8" x14ac:dyDescent="0.25">
      <c r="A19" s="19" t="s">
        <v>27</v>
      </c>
      <c r="B19" s="12">
        <v>589.67999999999995</v>
      </c>
      <c r="C19" s="13">
        <v>44605</v>
      </c>
      <c r="D19" s="13">
        <v>44609</v>
      </c>
      <c r="E19" s="13"/>
      <c r="F19" s="13"/>
      <c r="G19" s="1">
        <f t="shared" si="0"/>
        <v>4</v>
      </c>
      <c r="H19" s="12">
        <f t="shared" si="1"/>
        <v>2358.7199999999998</v>
      </c>
    </row>
    <row r="20" spans="1:8" x14ac:dyDescent="0.25">
      <c r="A20" s="19" t="s">
        <v>27</v>
      </c>
      <c r="B20" s="12">
        <v>166.32</v>
      </c>
      <c r="C20" s="13">
        <v>44605</v>
      </c>
      <c r="D20" s="13">
        <v>44609</v>
      </c>
      <c r="E20" s="13"/>
      <c r="F20" s="13"/>
      <c r="G20" s="1">
        <f t="shared" si="0"/>
        <v>4</v>
      </c>
      <c r="H20" s="12">
        <f t="shared" si="1"/>
        <v>665.28</v>
      </c>
    </row>
    <row r="21" spans="1:8" x14ac:dyDescent="0.25">
      <c r="A21" s="19" t="s">
        <v>27</v>
      </c>
      <c r="B21" s="12">
        <v>166.32</v>
      </c>
      <c r="C21" s="13">
        <v>44605</v>
      </c>
      <c r="D21" s="13">
        <v>44609</v>
      </c>
      <c r="E21" s="13"/>
      <c r="F21" s="13"/>
      <c r="G21" s="1">
        <f t="shared" si="0"/>
        <v>4</v>
      </c>
      <c r="H21" s="12">
        <f t="shared" si="1"/>
        <v>665.28</v>
      </c>
    </row>
    <row r="22" spans="1:8" x14ac:dyDescent="0.25">
      <c r="A22" s="19" t="s">
        <v>28</v>
      </c>
      <c r="B22" s="12">
        <v>589.67999999999995</v>
      </c>
      <c r="C22" s="13">
        <v>44605</v>
      </c>
      <c r="D22" s="13">
        <v>44609</v>
      </c>
      <c r="E22" s="13"/>
      <c r="F22" s="13"/>
      <c r="G22" s="1">
        <f t="shared" si="0"/>
        <v>4</v>
      </c>
      <c r="H22" s="12">
        <f t="shared" si="1"/>
        <v>2358.7199999999998</v>
      </c>
    </row>
    <row r="23" spans="1:8" x14ac:dyDescent="0.25">
      <c r="A23" s="19" t="s">
        <v>28</v>
      </c>
      <c r="B23" s="12">
        <v>166.32</v>
      </c>
      <c r="C23" s="13">
        <v>44605</v>
      </c>
      <c r="D23" s="13">
        <v>44609</v>
      </c>
      <c r="E23" s="13"/>
      <c r="F23" s="13"/>
      <c r="G23" s="1">
        <f t="shared" si="0"/>
        <v>4</v>
      </c>
      <c r="H23" s="12">
        <f t="shared" si="1"/>
        <v>665.28</v>
      </c>
    </row>
    <row r="24" spans="1:8" x14ac:dyDescent="0.25">
      <c r="A24" s="19" t="s">
        <v>28</v>
      </c>
      <c r="B24" s="12">
        <v>166.32</v>
      </c>
      <c r="C24" s="13">
        <v>44605</v>
      </c>
      <c r="D24" s="13">
        <v>44609</v>
      </c>
      <c r="E24" s="13"/>
      <c r="F24" s="13"/>
      <c r="G24" s="1">
        <f t="shared" si="0"/>
        <v>4</v>
      </c>
      <c r="H24" s="12">
        <f t="shared" si="1"/>
        <v>665.28</v>
      </c>
    </row>
    <row r="25" spans="1:8" x14ac:dyDescent="0.25">
      <c r="A25" s="19" t="s">
        <v>29</v>
      </c>
      <c r="B25" s="12">
        <v>160.68</v>
      </c>
      <c r="C25" s="13">
        <v>44605</v>
      </c>
      <c r="D25" s="13">
        <v>44609</v>
      </c>
      <c r="E25" s="13"/>
      <c r="F25" s="13"/>
      <c r="G25" s="1">
        <f t="shared" si="0"/>
        <v>4</v>
      </c>
      <c r="H25" s="12">
        <f t="shared" si="1"/>
        <v>642.72</v>
      </c>
    </row>
    <row r="26" spans="1:8" x14ac:dyDescent="0.25">
      <c r="A26" s="19" t="s">
        <v>29</v>
      </c>
      <c r="B26" s="12">
        <v>45.32</v>
      </c>
      <c r="C26" s="13">
        <v>44605</v>
      </c>
      <c r="D26" s="13">
        <v>44609</v>
      </c>
      <c r="E26" s="13"/>
      <c r="F26" s="13"/>
      <c r="G26" s="1">
        <f t="shared" si="0"/>
        <v>4</v>
      </c>
      <c r="H26" s="12">
        <f t="shared" si="1"/>
        <v>181.28</v>
      </c>
    </row>
    <row r="27" spans="1:8" x14ac:dyDescent="0.25">
      <c r="A27" s="19" t="s">
        <v>29</v>
      </c>
      <c r="B27" s="12">
        <v>45.32</v>
      </c>
      <c r="C27" s="13">
        <v>44605</v>
      </c>
      <c r="D27" s="13">
        <v>44609</v>
      </c>
      <c r="E27" s="13"/>
      <c r="F27" s="13"/>
      <c r="G27" s="1">
        <f t="shared" si="0"/>
        <v>4</v>
      </c>
      <c r="H27" s="12">
        <f t="shared" si="1"/>
        <v>181.28</v>
      </c>
    </row>
    <row r="28" spans="1:8" x14ac:dyDescent="0.25">
      <c r="A28" s="19" t="s">
        <v>30</v>
      </c>
      <c r="B28" s="12">
        <v>96.72</v>
      </c>
      <c r="C28" s="13">
        <v>44605</v>
      </c>
      <c r="D28" s="13">
        <v>44609</v>
      </c>
      <c r="E28" s="13"/>
      <c r="F28" s="13"/>
      <c r="G28" s="1">
        <f t="shared" si="0"/>
        <v>4</v>
      </c>
      <c r="H28" s="12">
        <f t="shared" si="1"/>
        <v>386.88</v>
      </c>
    </row>
    <row r="29" spans="1:8" x14ac:dyDescent="0.25">
      <c r="A29" s="19" t="s">
        <v>30</v>
      </c>
      <c r="B29" s="12">
        <v>27.28</v>
      </c>
      <c r="C29" s="13">
        <v>44605</v>
      </c>
      <c r="D29" s="13">
        <v>44609</v>
      </c>
      <c r="E29" s="13"/>
      <c r="F29" s="13"/>
      <c r="G29" s="1">
        <f t="shared" si="0"/>
        <v>4</v>
      </c>
      <c r="H29" s="12">
        <f t="shared" si="1"/>
        <v>109.12</v>
      </c>
    </row>
    <row r="30" spans="1:8" x14ac:dyDescent="0.25">
      <c r="A30" s="19" t="s">
        <v>30</v>
      </c>
      <c r="B30" s="12">
        <v>27.28</v>
      </c>
      <c r="C30" s="13">
        <v>44605</v>
      </c>
      <c r="D30" s="13">
        <v>44609</v>
      </c>
      <c r="E30" s="13"/>
      <c r="F30" s="13"/>
      <c r="G30" s="1">
        <f t="shared" si="0"/>
        <v>4</v>
      </c>
      <c r="H30" s="12">
        <f t="shared" si="1"/>
        <v>109.12</v>
      </c>
    </row>
    <row r="31" spans="1:8" x14ac:dyDescent="0.25">
      <c r="A31" s="19" t="s">
        <v>31</v>
      </c>
      <c r="B31" s="12">
        <v>257.39999999999998</v>
      </c>
      <c r="C31" s="13">
        <v>44605</v>
      </c>
      <c r="D31" s="13">
        <v>44609</v>
      </c>
      <c r="E31" s="13"/>
      <c r="F31" s="13"/>
      <c r="G31" s="1">
        <f t="shared" si="0"/>
        <v>4</v>
      </c>
      <c r="H31" s="12">
        <f t="shared" si="1"/>
        <v>1029.5999999999999</v>
      </c>
    </row>
    <row r="32" spans="1:8" x14ac:dyDescent="0.25">
      <c r="A32" s="19" t="s">
        <v>31</v>
      </c>
      <c r="B32" s="12">
        <v>72.599999999999994</v>
      </c>
      <c r="C32" s="13">
        <v>44605</v>
      </c>
      <c r="D32" s="13">
        <v>44609</v>
      </c>
      <c r="E32" s="13"/>
      <c r="F32" s="13"/>
      <c r="G32" s="1">
        <f t="shared" si="0"/>
        <v>4</v>
      </c>
      <c r="H32" s="12">
        <f t="shared" si="1"/>
        <v>290.39999999999998</v>
      </c>
    </row>
    <row r="33" spans="1:8" x14ac:dyDescent="0.25">
      <c r="A33" s="19" t="s">
        <v>31</v>
      </c>
      <c r="B33" s="12">
        <v>72.599999999999994</v>
      </c>
      <c r="C33" s="13">
        <v>44605</v>
      </c>
      <c r="D33" s="13">
        <v>44609</v>
      </c>
      <c r="E33" s="13"/>
      <c r="F33" s="13"/>
      <c r="G33" s="1">
        <f t="shared" si="0"/>
        <v>4</v>
      </c>
      <c r="H33" s="12">
        <f t="shared" si="1"/>
        <v>290.39999999999998</v>
      </c>
    </row>
    <row r="34" spans="1:8" x14ac:dyDescent="0.25">
      <c r="A34" s="19" t="s">
        <v>32</v>
      </c>
      <c r="B34" s="12">
        <v>1078</v>
      </c>
      <c r="C34" s="13">
        <v>44624</v>
      </c>
      <c r="D34" s="13">
        <v>44609</v>
      </c>
      <c r="E34" s="13"/>
      <c r="F34" s="13"/>
      <c r="G34" s="1">
        <f t="shared" si="0"/>
        <v>-15</v>
      </c>
      <c r="H34" s="12">
        <f t="shared" si="1"/>
        <v>-16170</v>
      </c>
    </row>
    <row r="35" spans="1:8" x14ac:dyDescent="0.25">
      <c r="A35" s="19" t="s">
        <v>32</v>
      </c>
      <c r="B35" s="12">
        <v>3822</v>
      </c>
      <c r="C35" s="13">
        <v>44624</v>
      </c>
      <c r="D35" s="13">
        <v>44609</v>
      </c>
      <c r="E35" s="13"/>
      <c r="F35" s="13"/>
      <c r="G35" s="1">
        <f t="shared" si="0"/>
        <v>-15</v>
      </c>
      <c r="H35" s="12">
        <f t="shared" si="1"/>
        <v>-57330</v>
      </c>
    </row>
    <row r="36" spans="1:8" x14ac:dyDescent="0.25">
      <c r="A36" s="19" t="s">
        <v>32</v>
      </c>
      <c r="B36" s="12">
        <v>1078</v>
      </c>
      <c r="C36" s="13">
        <v>44624</v>
      </c>
      <c r="D36" s="13">
        <v>44609</v>
      </c>
      <c r="E36" s="13"/>
      <c r="F36" s="13"/>
      <c r="G36" s="1">
        <f t="shared" si="0"/>
        <v>-15</v>
      </c>
      <c r="H36" s="12">
        <f t="shared" si="1"/>
        <v>-16170</v>
      </c>
    </row>
    <row r="37" spans="1:8" x14ac:dyDescent="0.25">
      <c r="A37" s="19" t="s">
        <v>33</v>
      </c>
      <c r="B37" s="12">
        <v>117</v>
      </c>
      <c r="C37" s="13">
        <v>44616</v>
      </c>
      <c r="D37" s="13">
        <v>44609</v>
      </c>
      <c r="E37" s="13"/>
      <c r="F37" s="13"/>
      <c r="G37" s="1">
        <f t="shared" si="0"/>
        <v>-7</v>
      </c>
      <c r="H37" s="12">
        <f t="shared" si="1"/>
        <v>-819</v>
      </c>
    </row>
    <row r="38" spans="1:8" x14ac:dyDescent="0.25">
      <c r="A38" s="19" t="s">
        <v>33</v>
      </c>
      <c r="B38" s="12">
        <v>33</v>
      </c>
      <c r="C38" s="13">
        <v>44616</v>
      </c>
      <c r="D38" s="13">
        <v>44609</v>
      </c>
      <c r="E38" s="13"/>
      <c r="F38" s="13"/>
      <c r="G38" s="1">
        <f t="shared" si="0"/>
        <v>-7</v>
      </c>
      <c r="H38" s="12">
        <f t="shared" si="1"/>
        <v>-231</v>
      </c>
    </row>
    <row r="39" spans="1:8" x14ac:dyDescent="0.25">
      <c r="A39" s="19" t="s">
        <v>33</v>
      </c>
      <c r="B39" s="12">
        <v>33</v>
      </c>
      <c r="C39" s="13">
        <v>44616</v>
      </c>
      <c r="D39" s="13">
        <v>44609</v>
      </c>
      <c r="E39" s="13"/>
      <c r="F39" s="13"/>
      <c r="G39" s="1">
        <f t="shared" si="0"/>
        <v>-7</v>
      </c>
      <c r="H39" s="12">
        <f t="shared" si="1"/>
        <v>-231</v>
      </c>
    </row>
    <row r="40" spans="1:8" x14ac:dyDescent="0.25">
      <c r="A40" s="19" t="s">
        <v>34</v>
      </c>
      <c r="B40" s="12">
        <v>16.22</v>
      </c>
      <c r="C40" s="13">
        <v>44616</v>
      </c>
      <c r="D40" s="13">
        <v>44609</v>
      </c>
      <c r="E40" s="13"/>
      <c r="F40" s="13"/>
      <c r="G40" s="1">
        <f t="shared" si="0"/>
        <v>-7</v>
      </c>
      <c r="H40" s="12">
        <f t="shared" si="1"/>
        <v>-113.53999999999999</v>
      </c>
    </row>
    <row r="41" spans="1:8" x14ac:dyDescent="0.25">
      <c r="A41" s="19" t="s">
        <v>35</v>
      </c>
      <c r="B41" s="12">
        <v>8.11</v>
      </c>
      <c r="C41" s="13">
        <v>44616</v>
      </c>
      <c r="D41" s="13">
        <v>44609</v>
      </c>
      <c r="E41" s="13"/>
      <c r="F41" s="13"/>
      <c r="G41" s="1">
        <f t="shared" si="0"/>
        <v>-7</v>
      </c>
      <c r="H41" s="12">
        <f t="shared" si="1"/>
        <v>-56.769999999999996</v>
      </c>
    </row>
    <row r="42" spans="1:8" x14ac:dyDescent="0.25">
      <c r="A42" s="19" t="s">
        <v>36</v>
      </c>
      <c r="B42" s="12">
        <v>727.58</v>
      </c>
      <c r="C42" s="13">
        <v>44616</v>
      </c>
      <c r="D42" s="13">
        <v>44609</v>
      </c>
      <c r="E42" s="13"/>
      <c r="F42" s="13"/>
      <c r="G42" s="1">
        <f t="shared" si="0"/>
        <v>-7</v>
      </c>
      <c r="H42" s="12">
        <f t="shared" si="1"/>
        <v>-5093.0600000000004</v>
      </c>
    </row>
    <row r="43" spans="1:8" x14ac:dyDescent="0.25">
      <c r="A43" s="19" t="s">
        <v>36</v>
      </c>
      <c r="B43" s="12">
        <v>205.21</v>
      </c>
      <c r="C43" s="13">
        <v>44616</v>
      </c>
      <c r="D43" s="13">
        <v>44609</v>
      </c>
      <c r="E43" s="13"/>
      <c r="F43" s="13"/>
      <c r="G43" s="1">
        <f t="shared" si="0"/>
        <v>-7</v>
      </c>
      <c r="H43" s="12">
        <f t="shared" si="1"/>
        <v>-1436.47</v>
      </c>
    </row>
    <row r="44" spans="1:8" x14ac:dyDescent="0.25">
      <c r="A44" s="19" t="s">
        <v>36</v>
      </c>
      <c r="B44" s="12">
        <v>205.21</v>
      </c>
      <c r="C44" s="13">
        <v>44616</v>
      </c>
      <c r="D44" s="13">
        <v>44609</v>
      </c>
      <c r="E44" s="13"/>
      <c r="F44" s="13"/>
      <c r="G44" s="1">
        <f t="shared" si="0"/>
        <v>-7</v>
      </c>
      <c r="H44" s="12">
        <f t="shared" si="1"/>
        <v>-1436.47</v>
      </c>
    </row>
    <row r="45" spans="1:8" x14ac:dyDescent="0.25">
      <c r="A45" s="19" t="s">
        <v>37</v>
      </c>
      <c r="B45" s="12">
        <v>421.2</v>
      </c>
      <c r="C45" s="13">
        <v>44660</v>
      </c>
      <c r="D45" s="13">
        <v>44635</v>
      </c>
      <c r="E45" s="13"/>
      <c r="F45" s="13"/>
      <c r="G45" s="1">
        <f t="shared" si="0"/>
        <v>-25</v>
      </c>
      <c r="H45" s="12">
        <f t="shared" si="1"/>
        <v>-10530</v>
      </c>
    </row>
    <row r="46" spans="1:8" x14ac:dyDescent="0.25">
      <c r="A46" s="19" t="s">
        <v>37</v>
      </c>
      <c r="B46" s="12">
        <v>118.8</v>
      </c>
      <c r="C46" s="13">
        <v>44660</v>
      </c>
      <c r="D46" s="13">
        <v>44635</v>
      </c>
      <c r="E46" s="13"/>
      <c r="F46" s="13"/>
      <c r="G46" s="1">
        <f t="shared" si="0"/>
        <v>-25</v>
      </c>
      <c r="H46" s="12">
        <f t="shared" si="1"/>
        <v>-2970</v>
      </c>
    </row>
    <row r="47" spans="1:8" x14ac:dyDescent="0.25">
      <c r="A47" s="19" t="s">
        <v>37</v>
      </c>
      <c r="B47" s="12">
        <v>118.8</v>
      </c>
      <c r="C47" s="13">
        <v>44660</v>
      </c>
      <c r="D47" s="13">
        <v>44635</v>
      </c>
      <c r="E47" s="13"/>
      <c r="F47" s="13"/>
      <c r="G47" s="1">
        <f t="shared" si="0"/>
        <v>-25</v>
      </c>
      <c r="H47" s="12">
        <f t="shared" si="1"/>
        <v>-2970</v>
      </c>
    </row>
    <row r="48" spans="1:8" x14ac:dyDescent="0.25">
      <c r="A48" s="19" t="s">
        <v>38</v>
      </c>
      <c r="B48" s="12">
        <v>48.36</v>
      </c>
      <c r="C48" s="13">
        <v>44661</v>
      </c>
      <c r="D48" s="13">
        <v>44635</v>
      </c>
      <c r="E48" s="13"/>
      <c r="F48" s="13"/>
      <c r="G48" s="1">
        <f t="shared" si="0"/>
        <v>-26</v>
      </c>
      <c r="H48" s="12">
        <f t="shared" si="1"/>
        <v>-1257.3599999999999</v>
      </c>
    </row>
    <row r="49" spans="1:8" x14ac:dyDescent="0.25">
      <c r="A49" s="19" t="s">
        <v>38</v>
      </c>
      <c r="B49" s="12">
        <v>13.64</v>
      </c>
      <c r="C49" s="13">
        <v>44661</v>
      </c>
      <c r="D49" s="13">
        <v>44635</v>
      </c>
      <c r="E49" s="13"/>
      <c r="F49" s="13"/>
      <c r="G49" s="1">
        <f t="shared" si="0"/>
        <v>-26</v>
      </c>
      <c r="H49" s="12">
        <f t="shared" si="1"/>
        <v>-354.64</v>
      </c>
    </row>
    <row r="50" spans="1:8" x14ac:dyDescent="0.25">
      <c r="A50" s="19" t="s">
        <v>38</v>
      </c>
      <c r="B50" s="12">
        <v>13.64</v>
      </c>
      <c r="C50" s="13">
        <v>44661</v>
      </c>
      <c r="D50" s="13">
        <v>44635</v>
      </c>
      <c r="E50" s="13"/>
      <c r="F50" s="13"/>
      <c r="G50" s="1">
        <f t="shared" si="0"/>
        <v>-26</v>
      </c>
      <c r="H50" s="12">
        <f t="shared" si="1"/>
        <v>-354.64</v>
      </c>
    </row>
    <row r="51" spans="1:8" x14ac:dyDescent="0.25">
      <c r="A51" s="19" t="s">
        <v>39</v>
      </c>
      <c r="B51" s="12">
        <v>83.16</v>
      </c>
      <c r="C51" s="13">
        <v>44661</v>
      </c>
      <c r="D51" s="13">
        <v>44635</v>
      </c>
      <c r="E51" s="13"/>
      <c r="F51" s="13"/>
      <c r="G51" s="1">
        <f t="shared" si="0"/>
        <v>-26</v>
      </c>
      <c r="H51" s="12">
        <f t="shared" si="1"/>
        <v>-2162.16</v>
      </c>
    </row>
    <row r="52" spans="1:8" x14ac:dyDescent="0.25">
      <c r="A52" s="19" t="s">
        <v>39</v>
      </c>
      <c r="B52" s="12">
        <v>294.83999999999997</v>
      </c>
      <c r="C52" s="13">
        <v>44661</v>
      </c>
      <c r="D52" s="13">
        <v>44635</v>
      </c>
      <c r="E52" s="13"/>
      <c r="F52" s="13"/>
      <c r="G52" s="1">
        <f t="shared" si="0"/>
        <v>-26</v>
      </c>
      <c r="H52" s="12">
        <f t="shared" si="1"/>
        <v>-7665.8399999999992</v>
      </c>
    </row>
    <row r="53" spans="1:8" x14ac:dyDescent="0.25">
      <c r="A53" s="19" t="s">
        <v>39</v>
      </c>
      <c r="B53" s="12">
        <v>83.16</v>
      </c>
      <c r="C53" s="13">
        <v>44661</v>
      </c>
      <c r="D53" s="13">
        <v>44635</v>
      </c>
      <c r="E53" s="13"/>
      <c r="F53" s="13"/>
      <c r="G53" s="1">
        <f t="shared" si="0"/>
        <v>-26</v>
      </c>
      <c r="H53" s="12">
        <f t="shared" si="1"/>
        <v>-2162.16</v>
      </c>
    </row>
    <row r="54" spans="1:8" x14ac:dyDescent="0.25">
      <c r="A54" s="19" t="s">
        <v>40</v>
      </c>
      <c r="B54" s="12">
        <v>160.68</v>
      </c>
      <c r="C54" s="13">
        <v>44660</v>
      </c>
      <c r="D54" s="13">
        <v>44635</v>
      </c>
      <c r="E54" s="13"/>
      <c r="F54" s="13"/>
      <c r="G54" s="1">
        <f t="shared" si="0"/>
        <v>-25</v>
      </c>
      <c r="H54" s="12">
        <f t="shared" si="1"/>
        <v>-4017</v>
      </c>
    </row>
    <row r="55" spans="1:8" x14ac:dyDescent="0.25">
      <c r="A55" s="19" t="s">
        <v>40</v>
      </c>
      <c r="B55" s="12">
        <v>45.32</v>
      </c>
      <c r="C55" s="13">
        <v>44660</v>
      </c>
      <c r="D55" s="13">
        <v>44635</v>
      </c>
      <c r="E55" s="13"/>
      <c r="F55" s="13"/>
      <c r="G55" s="1">
        <f t="shared" si="0"/>
        <v>-25</v>
      </c>
      <c r="H55" s="12">
        <f t="shared" si="1"/>
        <v>-1133</v>
      </c>
    </row>
    <row r="56" spans="1:8" x14ac:dyDescent="0.25">
      <c r="A56" s="19" t="s">
        <v>40</v>
      </c>
      <c r="B56" s="12">
        <v>45.32</v>
      </c>
      <c r="C56" s="13">
        <v>44660</v>
      </c>
      <c r="D56" s="13">
        <v>44635</v>
      </c>
      <c r="E56" s="13"/>
      <c r="F56" s="13"/>
      <c r="G56" s="1">
        <f t="shared" si="0"/>
        <v>-25</v>
      </c>
      <c r="H56" s="12">
        <f t="shared" si="1"/>
        <v>-1133</v>
      </c>
    </row>
    <row r="57" spans="1:8" x14ac:dyDescent="0.25">
      <c r="A57" s="19" t="s">
        <v>41</v>
      </c>
      <c r="B57" s="12">
        <v>94.98</v>
      </c>
      <c r="C57" s="13">
        <v>44616</v>
      </c>
      <c r="D57" s="13">
        <v>44635</v>
      </c>
      <c r="E57" s="13"/>
      <c r="F57" s="13"/>
      <c r="G57" s="1">
        <f t="shared" si="0"/>
        <v>19</v>
      </c>
      <c r="H57" s="12">
        <f t="shared" si="1"/>
        <v>1804.6200000000001</v>
      </c>
    </row>
    <row r="58" spans="1:8" x14ac:dyDescent="0.25">
      <c r="A58" s="19" t="s">
        <v>42</v>
      </c>
      <c r="B58" s="12">
        <v>257.39999999999998</v>
      </c>
      <c r="C58" s="13">
        <v>44660</v>
      </c>
      <c r="D58" s="13">
        <v>44635</v>
      </c>
      <c r="E58" s="13"/>
      <c r="F58" s="13"/>
      <c r="G58" s="1">
        <f t="shared" si="0"/>
        <v>-25</v>
      </c>
      <c r="H58" s="12">
        <f t="shared" si="1"/>
        <v>-6434.9999999999991</v>
      </c>
    </row>
    <row r="59" spans="1:8" x14ac:dyDescent="0.25">
      <c r="A59" s="19" t="s">
        <v>42</v>
      </c>
      <c r="B59" s="12">
        <v>72.599999999999994</v>
      </c>
      <c r="C59" s="13">
        <v>44660</v>
      </c>
      <c r="D59" s="13">
        <v>44635</v>
      </c>
      <c r="E59" s="13"/>
      <c r="F59" s="13"/>
      <c r="G59" s="1">
        <f t="shared" si="0"/>
        <v>-25</v>
      </c>
      <c r="H59" s="12">
        <f t="shared" si="1"/>
        <v>-1814.9999999999998</v>
      </c>
    </row>
    <row r="60" spans="1:8" x14ac:dyDescent="0.25">
      <c r="A60" s="19" t="s">
        <v>42</v>
      </c>
      <c r="B60" s="12">
        <v>72.599999999999994</v>
      </c>
      <c r="C60" s="13">
        <v>44660</v>
      </c>
      <c r="D60" s="13">
        <v>44635</v>
      </c>
      <c r="E60" s="13"/>
      <c r="F60" s="13"/>
      <c r="G60" s="1">
        <f t="shared" si="0"/>
        <v>-25</v>
      </c>
      <c r="H60" s="12">
        <f t="shared" si="1"/>
        <v>-1814.9999999999998</v>
      </c>
    </row>
    <row r="61" spans="1:8" x14ac:dyDescent="0.25">
      <c r="A61" s="19" t="s">
        <v>43</v>
      </c>
      <c r="B61" s="12">
        <v>926.25</v>
      </c>
      <c r="C61" s="13">
        <v>44606</v>
      </c>
      <c r="D61" s="13">
        <v>44635</v>
      </c>
      <c r="E61" s="13"/>
      <c r="F61" s="13"/>
      <c r="G61" s="1">
        <f t="shared" si="0"/>
        <v>29</v>
      </c>
      <c r="H61" s="12">
        <f t="shared" si="1"/>
        <v>26861.25</v>
      </c>
    </row>
    <row r="62" spans="1:8" x14ac:dyDescent="0.25">
      <c r="A62" s="19" t="s">
        <v>43</v>
      </c>
      <c r="B62" s="12">
        <v>48.75</v>
      </c>
      <c r="C62" s="13">
        <v>44606</v>
      </c>
      <c r="D62" s="13">
        <v>44635</v>
      </c>
      <c r="E62" s="13"/>
      <c r="F62" s="13"/>
      <c r="G62" s="1">
        <f t="shared" si="0"/>
        <v>29</v>
      </c>
      <c r="H62" s="12">
        <f t="shared" si="1"/>
        <v>1413.75</v>
      </c>
    </row>
    <row r="63" spans="1:8" x14ac:dyDescent="0.25">
      <c r="A63" s="19" t="s">
        <v>43</v>
      </c>
      <c r="B63" s="12">
        <v>48.75</v>
      </c>
      <c r="C63" s="13">
        <v>44606</v>
      </c>
      <c r="D63" s="13">
        <v>44635</v>
      </c>
      <c r="E63" s="13"/>
      <c r="F63" s="13"/>
      <c r="G63" s="1">
        <f t="shared" si="0"/>
        <v>29</v>
      </c>
      <c r="H63" s="12">
        <f t="shared" si="1"/>
        <v>1413.75</v>
      </c>
    </row>
    <row r="64" spans="1:8" x14ac:dyDescent="0.25">
      <c r="A64" s="19" t="s">
        <v>44</v>
      </c>
      <c r="B64" s="12">
        <v>13.74</v>
      </c>
      <c r="C64" s="13">
        <v>44643</v>
      </c>
      <c r="D64" s="13">
        <v>44635</v>
      </c>
      <c r="E64" s="13"/>
      <c r="F64" s="13"/>
      <c r="G64" s="1">
        <f t="shared" si="0"/>
        <v>-8</v>
      </c>
      <c r="H64" s="12">
        <f t="shared" si="1"/>
        <v>-109.92</v>
      </c>
    </row>
    <row r="65" spans="1:8" x14ac:dyDescent="0.25">
      <c r="A65" s="19" t="s">
        <v>45</v>
      </c>
      <c r="B65" s="12">
        <v>18.170000000000002</v>
      </c>
      <c r="C65" s="13">
        <v>44660</v>
      </c>
      <c r="D65" s="13">
        <v>44635</v>
      </c>
      <c r="E65" s="13"/>
      <c r="F65" s="13"/>
      <c r="G65" s="1">
        <f t="shared" si="0"/>
        <v>-25</v>
      </c>
      <c r="H65" s="12">
        <f t="shared" si="1"/>
        <v>-454.25000000000006</v>
      </c>
    </row>
    <row r="66" spans="1:8" x14ac:dyDescent="0.25">
      <c r="A66" s="19" t="s">
        <v>46</v>
      </c>
      <c r="B66" s="12">
        <v>126.08</v>
      </c>
      <c r="C66" s="13">
        <v>44660</v>
      </c>
      <c r="D66" s="13">
        <v>44635</v>
      </c>
      <c r="E66" s="13"/>
      <c r="F66" s="13"/>
      <c r="G66" s="1">
        <f t="shared" si="0"/>
        <v>-25</v>
      </c>
      <c r="H66" s="12">
        <f t="shared" si="1"/>
        <v>-3152</v>
      </c>
    </row>
    <row r="67" spans="1:8" x14ac:dyDescent="0.25">
      <c r="A67" s="19" t="s">
        <v>46</v>
      </c>
      <c r="B67" s="12">
        <v>35.56</v>
      </c>
      <c r="C67" s="13">
        <v>44660</v>
      </c>
      <c r="D67" s="13">
        <v>44635</v>
      </c>
      <c r="E67" s="13"/>
      <c r="F67" s="13"/>
      <c r="G67" s="1">
        <f t="shared" si="0"/>
        <v>-25</v>
      </c>
      <c r="H67" s="12">
        <f t="shared" si="1"/>
        <v>-889</v>
      </c>
    </row>
    <row r="68" spans="1:8" x14ac:dyDescent="0.25">
      <c r="A68" s="19" t="s">
        <v>46</v>
      </c>
      <c r="B68" s="12">
        <v>35.56</v>
      </c>
      <c r="C68" s="13">
        <v>44660</v>
      </c>
      <c r="D68" s="13">
        <v>44635</v>
      </c>
      <c r="E68" s="13"/>
      <c r="F68" s="13"/>
      <c r="G68" s="1">
        <f t="shared" si="0"/>
        <v>-25</v>
      </c>
      <c r="H68" s="12">
        <f t="shared" si="1"/>
        <v>-889</v>
      </c>
    </row>
    <row r="69" spans="1:8" x14ac:dyDescent="0.25">
      <c r="A69" s="19" t="s">
        <v>47</v>
      </c>
      <c r="B69" s="12">
        <v>1012</v>
      </c>
      <c r="C69" s="13">
        <v>44660</v>
      </c>
      <c r="D69" s="13">
        <v>44635</v>
      </c>
      <c r="E69" s="13"/>
      <c r="F69" s="13"/>
      <c r="G69" s="1">
        <f t="shared" ref="G69:G132" si="2">D69-C69-(F69-E69)</f>
        <v>-25</v>
      </c>
      <c r="H69" s="12">
        <f t="shared" ref="H69:H132" si="3">B69*G69</f>
        <v>-25300</v>
      </c>
    </row>
    <row r="70" spans="1:8" x14ac:dyDescent="0.25">
      <c r="A70" s="19" t="s">
        <v>48</v>
      </c>
      <c r="B70" s="12">
        <v>156</v>
      </c>
      <c r="C70" s="13">
        <v>44660</v>
      </c>
      <c r="D70" s="13">
        <v>44635</v>
      </c>
      <c r="E70" s="13"/>
      <c r="F70" s="13"/>
      <c r="G70" s="1">
        <f t="shared" si="2"/>
        <v>-25</v>
      </c>
      <c r="H70" s="12">
        <f t="shared" si="3"/>
        <v>-3900</v>
      </c>
    </row>
    <row r="71" spans="1:8" x14ac:dyDescent="0.25">
      <c r="A71" s="19" t="s">
        <v>48</v>
      </c>
      <c r="B71" s="12">
        <v>44</v>
      </c>
      <c r="C71" s="13">
        <v>44660</v>
      </c>
      <c r="D71" s="13">
        <v>44635</v>
      </c>
      <c r="E71" s="13"/>
      <c r="F71" s="13"/>
      <c r="G71" s="1">
        <f t="shared" si="2"/>
        <v>-25</v>
      </c>
      <c r="H71" s="12">
        <f t="shared" si="3"/>
        <v>-1100</v>
      </c>
    </row>
    <row r="72" spans="1:8" x14ac:dyDescent="0.25">
      <c r="A72" s="19" t="s">
        <v>48</v>
      </c>
      <c r="B72" s="12">
        <v>44</v>
      </c>
      <c r="C72" s="13">
        <v>44660</v>
      </c>
      <c r="D72" s="13">
        <v>44635</v>
      </c>
      <c r="E72" s="13"/>
      <c r="F72" s="13"/>
      <c r="G72" s="1">
        <f t="shared" si="2"/>
        <v>-25</v>
      </c>
      <c r="H72" s="12">
        <f t="shared" si="3"/>
        <v>-1100</v>
      </c>
    </row>
    <row r="73" spans="1:8" x14ac:dyDescent="0.25">
      <c r="A73" s="19" t="s">
        <v>49</v>
      </c>
      <c r="B73" s="12">
        <v>781.92</v>
      </c>
      <c r="C73" s="13">
        <v>44660</v>
      </c>
      <c r="D73" s="13">
        <v>44635</v>
      </c>
      <c r="E73" s="13"/>
      <c r="F73" s="13"/>
      <c r="G73" s="1">
        <f t="shared" si="2"/>
        <v>-25</v>
      </c>
      <c r="H73" s="12">
        <f t="shared" si="3"/>
        <v>-19548</v>
      </c>
    </row>
    <row r="74" spans="1:8" x14ac:dyDescent="0.25">
      <c r="A74" s="19" t="s">
        <v>49</v>
      </c>
      <c r="B74" s="12">
        <v>180</v>
      </c>
      <c r="C74" s="13">
        <v>44660</v>
      </c>
      <c r="D74" s="13">
        <v>44635</v>
      </c>
      <c r="E74" s="13"/>
      <c r="F74" s="13"/>
      <c r="G74" s="1">
        <f t="shared" si="2"/>
        <v>-25</v>
      </c>
      <c r="H74" s="12">
        <f t="shared" si="3"/>
        <v>-4500</v>
      </c>
    </row>
    <row r="75" spans="1:8" x14ac:dyDescent="0.25">
      <c r="A75" s="19" t="s">
        <v>49</v>
      </c>
      <c r="B75" s="12">
        <v>180</v>
      </c>
      <c r="C75" s="13">
        <v>44660</v>
      </c>
      <c r="D75" s="13">
        <v>44635</v>
      </c>
      <c r="E75" s="13"/>
      <c r="F75" s="13"/>
      <c r="G75" s="1">
        <f t="shared" si="2"/>
        <v>-25</v>
      </c>
      <c r="H75" s="12">
        <f t="shared" si="3"/>
        <v>-4500</v>
      </c>
    </row>
    <row r="76" spans="1:8" x14ac:dyDescent="0.25">
      <c r="A76" s="19" t="s">
        <v>50</v>
      </c>
      <c r="B76" s="12">
        <v>324.48</v>
      </c>
      <c r="C76" s="13">
        <v>44630</v>
      </c>
      <c r="D76" s="13">
        <v>44635</v>
      </c>
      <c r="E76" s="13"/>
      <c r="F76" s="13"/>
      <c r="G76" s="1">
        <f t="shared" si="2"/>
        <v>5</v>
      </c>
      <c r="H76" s="12">
        <f t="shared" si="3"/>
        <v>1622.4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9777.840000000002</v>
      </c>
      <c r="C1">
        <f>COUNTA(A4:A353)</f>
        <v>48</v>
      </c>
      <c r="G1" s="16">
        <f>IF(B1&lt;&gt;0,H1/B1,0)</f>
        <v>-6.6487117809250273</v>
      </c>
      <c r="H1" s="15">
        <f>SUM(H4:H353)</f>
        <v>-65010.039999999986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51</v>
      </c>
      <c r="B4" s="12">
        <v>1014</v>
      </c>
      <c r="C4" s="13">
        <v>44692</v>
      </c>
      <c r="D4" s="13">
        <v>44679</v>
      </c>
      <c r="E4" s="13"/>
      <c r="F4" s="13"/>
      <c r="G4" s="1">
        <f>D4-C4-(F4-E4)</f>
        <v>-13</v>
      </c>
      <c r="H4" s="12">
        <f>B4*G4</f>
        <v>-13182</v>
      </c>
    </row>
    <row r="5" spans="1:8" x14ac:dyDescent="0.25">
      <c r="A5" s="19" t="s">
        <v>51</v>
      </c>
      <c r="B5" s="12">
        <v>286</v>
      </c>
      <c r="C5" s="13">
        <v>44692</v>
      </c>
      <c r="D5" s="13">
        <v>44679</v>
      </c>
      <c r="E5" s="13"/>
      <c r="F5" s="13"/>
      <c r="G5" s="1">
        <f t="shared" ref="G5:G68" si="0">D5-C5-(F5-E5)</f>
        <v>-13</v>
      </c>
      <c r="H5" s="12">
        <f t="shared" ref="H5:H68" si="1">B5*G5</f>
        <v>-3718</v>
      </c>
    </row>
    <row r="6" spans="1:8" x14ac:dyDescent="0.25">
      <c r="A6" s="19" t="s">
        <v>51</v>
      </c>
      <c r="B6" s="12">
        <v>286</v>
      </c>
      <c r="C6" s="13">
        <v>44692</v>
      </c>
      <c r="D6" s="13">
        <v>44679</v>
      </c>
      <c r="E6" s="13"/>
      <c r="F6" s="13"/>
      <c r="G6" s="1">
        <f t="shared" si="0"/>
        <v>-13</v>
      </c>
      <c r="H6" s="12">
        <f t="shared" si="1"/>
        <v>-3718</v>
      </c>
    </row>
    <row r="7" spans="1:8" x14ac:dyDescent="0.25">
      <c r="A7" s="19" t="s">
        <v>52</v>
      </c>
      <c r="B7" s="12">
        <v>537.58000000000004</v>
      </c>
      <c r="C7" s="13">
        <v>44702</v>
      </c>
      <c r="D7" s="13">
        <v>44679</v>
      </c>
      <c r="E7" s="13"/>
      <c r="F7" s="13"/>
      <c r="G7" s="1">
        <f t="shared" si="0"/>
        <v>-23</v>
      </c>
      <c r="H7" s="12">
        <f t="shared" si="1"/>
        <v>-12364.34</v>
      </c>
    </row>
    <row r="8" spans="1:8" x14ac:dyDescent="0.25">
      <c r="A8" s="19" t="s">
        <v>52</v>
      </c>
      <c r="B8" s="12">
        <v>151.62</v>
      </c>
      <c r="C8" s="13">
        <v>44702</v>
      </c>
      <c r="D8" s="13">
        <v>44679</v>
      </c>
      <c r="E8" s="13"/>
      <c r="F8" s="13"/>
      <c r="G8" s="1">
        <f t="shared" si="0"/>
        <v>-23</v>
      </c>
      <c r="H8" s="12">
        <f t="shared" si="1"/>
        <v>-3487.26</v>
      </c>
    </row>
    <row r="9" spans="1:8" x14ac:dyDescent="0.25">
      <c r="A9" s="19" t="s">
        <v>52</v>
      </c>
      <c r="B9" s="12">
        <v>151.62</v>
      </c>
      <c r="C9" s="13">
        <v>44702</v>
      </c>
      <c r="D9" s="13">
        <v>44679</v>
      </c>
      <c r="E9" s="13"/>
      <c r="F9" s="13"/>
      <c r="G9" s="1">
        <f t="shared" si="0"/>
        <v>-23</v>
      </c>
      <c r="H9" s="12">
        <f t="shared" si="1"/>
        <v>-3487.26</v>
      </c>
    </row>
    <row r="10" spans="1:8" x14ac:dyDescent="0.25">
      <c r="A10" s="19" t="s">
        <v>53</v>
      </c>
      <c r="B10" s="12">
        <v>34.4</v>
      </c>
      <c r="C10" s="13">
        <v>44702</v>
      </c>
      <c r="D10" s="13">
        <v>44679</v>
      </c>
      <c r="E10" s="13"/>
      <c r="F10" s="13"/>
      <c r="G10" s="1">
        <f t="shared" si="0"/>
        <v>-23</v>
      </c>
      <c r="H10" s="12">
        <f t="shared" si="1"/>
        <v>-791.19999999999993</v>
      </c>
    </row>
    <row r="11" spans="1:8" x14ac:dyDescent="0.25">
      <c r="A11" s="19" t="s">
        <v>54</v>
      </c>
      <c r="B11" s="12">
        <v>33</v>
      </c>
      <c r="C11" s="13">
        <v>44702</v>
      </c>
      <c r="D11" s="13">
        <v>44679</v>
      </c>
      <c r="E11" s="13"/>
      <c r="F11" s="13"/>
      <c r="G11" s="1">
        <f t="shared" si="0"/>
        <v>-23</v>
      </c>
      <c r="H11" s="12">
        <f t="shared" si="1"/>
        <v>-759</v>
      </c>
    </row>
    <row r="12" spans="1:8" x14ac:dyDescent="0.25">
      <c r="A12" s="19" t="s">
        <v>54</v>
      </c>
      <c r="B12" s="12">
        <v>150</v>
      </c>
      <c r="C12" s="13">
        <v>44702</v>
      </c>
      <c r="D12" s="13">
        <v>44679</v>
      </c>
      <c r="E12" s="13"/>
      <c r="F12" s="13"/>
      <c r="G12" s="1">
        <f t="shared" si="0"/>
        <v>-23</v>
      </c>
      <c r="H12" s="12">
        <f t="shared" si="1"/>
        <v>-3450</v>
      </c>
    </row>
    <row r="13" spans="1:8" x14ac:dyDescent="0.25">
      <c r="A13" s="19" t="s">
        <v>55</v>
      </c>
      <c r="B13" s="12">
        <v>44</v>
      </c>
      <c r="C13" s="13">
        <v>44679</v>
      </c>
      <c r="D13" s="13">
        <v>44679</v>
      </c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 t="s">
        <v>55</v>
      </c>
      <c r="B14" s="12">
        <v>200</v>
      </c>
      <c r="C14" s="13">
        <v>44679</v>
      </c>
      <c r="D14" s="13">
        <v>44679</v>
      </c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 t="s">
        <v>56</v>
      </c>
      <c r="B15" s="12">
        <v>58.01</v>
      </c>
      <c r="C15" s="13">
        <v>44679</v>
      </c>
      <c r="D15" s="13">
        <v>44679</v>
      </c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 t="s">
        <v>57</v>
      </c>
      <c r="B16" s="12">
        <v>324.48</v>
      </c>
      <c r="C16" s="13">
        <v>44679</v>
      </c>
      <c r="D16" s="13">
        <v>44679</v>
      </c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 t="s">
        <v>57</v>
      </c>
      <c r="B17" s="12">
        <v>91.52</v>
      </c>
      <c r="C17" s="13">
        <v>44679</v>
      </c>
      <c r="D17" s="13">
        <v>44679</v>
      </c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 t="s">
        <v>56</v>
      </c>
      <c r="B18" s="12">
        <v>263.7</v>
      </c>
      <c r="C18" s="13">
        <v>44679</v>
      </c>
      <c r="D18" s="13">
        <v>44679</v>
      </c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 t="s">
        <v>58</v>
      </c>
      <c r="B19" s="12">
        <v>31.2</v>
      </c>
      <c r="C19" s="13">
        <v>44679</v>
      </c>
      <c r="D19" s="13">
        <v>44679</v>
      </c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 t="s">
        <v>58</v>
      </c>
      <c r="B20" s="12">
        <v>8.8000000000000007</v>
      </c>
      <c r="C20" s="13">
        <v>44679</v>
      </c>
      <c r="D20" s="13">
        <v>44679</v>
      </c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 t="s">
        <v>58</v>
      </c>
      <c r="B21" s="12">
        <v>8.8000000000000007</v>
      </c>
      <c r="C21" s="13">
        <v>44679</v>
      </c>
      <c r="D21" s="13">
        <v>44679</v>
      </c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 t="s">
        <v>57</v>
      </c>
      <c r="B22" s="12">
        <v>91.52</v>
      </c>
      <c r="C22" s="13">
        <v>44679</v>
      </c>
      <c r="D22" s="13">
        <v>44679</v>
      </c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 t="s">
        <v>59</v>
      </c>
      <c r="B23" s="12">
        <v>22.66</v>
      </c>
      <c r="C23" s="13">
        <v>44679</v>
      </c>
      <c r="D23" s="13">
        <v>44679</v>
      </c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 t="s">
        <v>59</v>
      </c>
      <c r="B24" s="12">
        <v>103</v>
      </c>
      <c r="C24" s="13">
        <v>44679</v>
      </c>
      <c r="D24" s="13">
        <v>44679</v>
      </c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 t="s">
        <v>60</v>
      </c>
      <c r="B25" s="12">
        <v>258.95999999999998</v>
      </c>
      <c r="C25" s="13">
        <v>44643</v>
      </c>
      <c r="D25" s="13">
        <v>44679</v>
      </c>
      <c r="E25" s="13"/>
      <c r="F25" s="13"/>
      <c r="G25" s="1">
        <f t="shared" si="0"/>
        <v>36</v>
      </c>
      <c r="H25" s="12">
        <f t="shared" si="1"/>
        <v>9322.56</v>
      </c>
    </row>
    <row r="26" spans="1:8" x14ac:dyDescent="0.25">
      <c r="A26" s="19" t="s">
        <v>60</v>
      </c>
      <c r="B26" s="12">
        <v>73.040000000000006</v>
      </c>
      <c r="C26" s="13">
        <v>44643</v>
      </c>
      <c r="D26" s="13">
        <v>44679</v>
      </c>
      <c r="E26" s="13"/>
      <c r="F26" s="13"/>
      <c r="G26" s="1">
        <f t="shared" si="0"/>
        <v>36</v>
      </c>
      <c r="H26" s="12">
        <f t="shared" si="1"/>
        <v>2629.44</v>
      </c>
    </row>
    <row r="27" spans="1:8" x14ac:dyDescent="0.25">
      <c r="A27" s="19" t="s">
        <v>60</v>
      </c>
      <c r="B27" s="12">
        <v>73.040000000000006</v>
      </c>
      <c r="C27" s="13">
        <v>44643</v>
      </c>
      <c r="D27" s="13">
        <v>44679</v>
      </c>
      <c r="E27" s="13"/>
      <c r="F27" s="13"/>
      <c r="G27" s="1">
        <f t="shared" si="0"/>
        <v>36</v>
      </c>
      <c r="H27" s="12">
        <f t="shared" si="1"/>
        <v>2629.44</v>
      </c>
    </row>
    <row r="28" spans="1:8" x14ac:dyDescent="0.25">
      <c r="A28" s="19" t="s">
        <v>57</v>
      </c>
      <c r="B28" s="12">
        <v>324.48</v>
      </c>
      <c r="C28" s="13">
        <v>44679</v>
      </c>
      <c r="D28" s="13">
        <v>44679</v>
      </c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 t="s">
        <v>57</v>
      </c>
      <c r="B29" s="12">
        <v>91.52</v>
      </c>
      <c r="C29" s="13">
        <v>44679</v>
      </c>
      <c r="D29" s="13">
        <v>44679</v>
      </c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 t="s">
        <v>57</v>
      </c>
      <c r="B30" s="12">
        <v>91.52</v>
      </c>
      <c r="C30" s="13">
        <v>44679</v>
      </c>
      <c r="D30" s="13">
        <v>44679</v>
      </c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 t="s">
        <v>61</v>
      </c>
      <c r="B31" s="12">
        <v>99.06</v>
      </c>
      <c r="C31" s="13">
        <v>44679</v>
      </c>
      <c r="D31" s="13">
        <v>44679</v>
      </c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 t="s">
        <v>61</v>
      </c>
      <c r="B32" s="12">
        <v>27.94</v>
      </c>
      <c r="C32" s="13">
        <v>44679</v>
      </c>
      <c r="D32" s="13">
        <v>44679</v>
      </c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 t="s">
        <v>61</v>
      </c>
      <c r="B33" s="12">
        <v>27.94</v>
      </c>
      <c r="C33" s="13">
        <v>44679</v>
      </c>
      <c r="D33" s="13">
        <v>44679</v>
      </c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 t="s">
        <v>62</v>
      </c>
      <c r="B34" s="12">
        <v>648.96</v>
      </c>
      <c r="C34" s="13">
        <v>44725</v>
      </c>
      <c r="D34" s="13">
        <v>44701</v>
      </c>
      <c r="E34" s="13"/>
      <c r="F34" s="13"/>
      <c r="G34" s="1">
        <f t="shared" si="0"/>
        <v>-24</v>
      </c>
      <c r="H34" s="12">
        <f t="shared" si="1"/>
        <v>-15575.04</v>
      </c>
    </row>
    <row r="35" spans="1:8" x14ac:dyDescent="0.25">
      <c r="A35" s="19" t="s">
        <v>62</v>
      </c>
      <c r="B35" s="12">
        <v>183.04</v>
      </c>
      <c r="C35" s="13">
        <v>44725</v>
      </c>
      <c r="D35" s="13">
        <v>44701</v>
      </c>
      <c r="E35" s="13"/>
      <c r="F35" s="13"/>
      <c r="G35" s="1">
        <f t="shared" si="0"/>
        <v>-24</v>
      </c>
      <c r="H35" s="12">
        <f t="shared" si="1"/>
        <v>-4392.96</v>
      </c>
    </row>
    <row r="36" spans="1:8" x14ac:dyDescent="0.25">
      <c r="A36" s="19" t="s">
        <v>62</v>
      </c>
      <c r="B36" s="12">
        <v>183.04</v>
      </c>
      <c r="C36" s="13">
        <v>44725</v>
      </c>
      <c r="D36" s="13">
        <v>44701</v>
      </c>
      <c r="E36" s="13"/>
      <c r="F36" s="13"/>
      <c r="G36" s="1">
        <f t="shared" si="0"/>
        <v>-24</v>
      </c>
      <c r="H36" s="12">
        <f t="shared" si="1"/>
        <v>-4392.96</v>
      </c>
    </row>
    <row r="37" spans="1:8" x14ac:dyDescent="0.25">
      <c r="A37" s="19" t="s">
        <v>63</v>
      </c>
      <c r="B37" s="12">
        <v>257.39999999999998</v>
      </c>
      <c r="C37" s="13">
        <v>44725</v>
      </c>
      <c r="D37" s="13">
        <v>44701</v>
      </c>
      <c r="E37" s="13"/>
      <c r="F37" s="13"/>
      <c r="G37" s="1">
        <f t="shared" si="0"/>
        <v>-24</v>
      </c>
      <c r="H37" s="12">
        <f t="shared" si="1"/>
        <v>-6177.5999999999995</v>
      </c>
    </row>
    <row r="38" spans="1:8" x14ac:dyDescent="0.25">
      <c r="A38" s="19" t="s">
        <v>63</v>
      </c>
      <c r="B38" s="12">
        <v>72.599999999999994</v>
      </c>
      <c r="C38" s="13">
        <v>44725</v>
      </c>
      <c r="D38" s="13">
        <v>44701</v>
      </c>
      <c r="E38" s="13"/>
      <c r="F38" s="13"/>
      <c r="G38" s="1">
        <f t="shared" si="0"/>
        <v>-24</v>
      </c>
      <c r="H38" s="12">
        <f t="shared" si="1"/>
        <v>-1742.3999999999999</v>
      </c>
    </row>
    <row r="39" spans="1:8" x14ac:dyDescent="0.25">
      <c r="A39" s="19" t="s">
        <v>63</v>
      </c>
      <c r="B39" s="12">
        <v>72.599999999999994</v>
      </c>
      <c r="C39" s="13">
        <v>44725</v>
      </c>
      <c r="D39" s="13">
        <v>44701</v>
      </c>
      <c r="E39" s="13"/>
      <c r="F39" s="13"/>
      <c r="G39" s="1">
        <f t="shared" si="0"/>
        <v>-24</v>
      </c>
      <c r="H39" s="12">
        <f t="shared" si="1"/>
        <v>-1742.3999999999999</v>
      </c>
    </row>
    <row r="40" spans="1:8" x14ac:dyDescent="0.25">
      <c r="A40" s="19" t="s">
        <v>64</v>
      </c>
      <c r="B40" s="12">
        <v>198.12</v>
      </c>
      <c r="C40" s="13">
        <v>44725</v>
      </c>
      <c r="D40" s="13">
        <v>44701</v>
      </c>
      <c r="E40" s="13"/>
      <c r="F40" s="13"/>
      <c r="G40" s="1">
        <f t="shared" si="0"/>
        <v>-24</v>
      </c>
      <c r="H40" s="12">
        <f t="shared" si="1"/>
        <v>-4754.88</v>
      </c>
    </row>
    <row r="41" spans="1:8" x14ac:dyDescent="0.25">
      <c r="A41" s="19" t="s">
        <v>64</v>
      </c>
      <c r="B41" s="12">
        <v>55.88</v>
      </c>
      <c r="C41" s="13">
        <v>44725</v>
      </c>
      <c r="D41" s="13">
        <v>44701</v>
      </c>
      <c r="E41" s="13"/>
      <c r="F41" s="13"/>
      <c r="G41" s="1">
        <f t="shared" si="0"/>
        <v>-24</v>
      </c>
      <c r="H41" s="12">
        <f t="shared" si="1"/>
        <v>-1341.1200000000001</v>
      </c>
    </row>
    <row r="42" spans="1:8" x14ac:dyDescent="0.25">
      <c r="A42" s="19" t="s">
        <v>64</v>
      </c>
      <c r="B42" s="12">
        <v>55.88</v>
      </c>
      <c r="C42" s="13">
        <v>44725</v>
      </c>
      <c r="D42" s="13">
        <v>44701</v>
      </c>
      <c r="E42" s="13"/>
      <c r="F42" s="13"/>
      <c r="G42" s="1">
        <f t="shared" si="0"/>
        <v>-24</v>
      </c>
      <c r="H42" s="12">
        <f t="shared" si="1"/>
        <v>-1341.1200000000001</v>
      </c>
    </row>
    <row r="43" spans="1:8" x14ac:dyDescent="0.25">
      <c r="A43" s="19" t="s">
        <v>65</v>
      </c>
      <c r="B43" s="12">
        <v>1354</v>
      </c>
      <c r="C43" s="13">
        <v>44728</v>
      </c>
      <c r="D43" s="13">
        <v>44701</v>
      </c>
      <c r="E43" s="13"/>
      <c r="F43" s="13"/>
      <c r="G43" s="1">
        <f t="shared" si="0"/>
        <v>-27</v>
      </c>
      <c r="H43" s="12">
        <f t="shared" si="1"/>
        <v>-36558</v>
      </c>
    </row>
    <row r="44" spans="1:8" x14ac:dyDescent="0.25">
      <c r="A44" s="19" t="s">
        <v>66</v>
      </c>
      <c r="B44" s="12">
        <v>34.11</v>
      </c>
      <c r="C44" s="13">
        <v>44715</v>
      </c>
      <c r="D44" s="13">
        <v>44701</v>
      </c>
      <c r="E44" s="13"/>
      <c r="F44" s="13"/>
      <c r="G44" s="1">
        <f t="shared" si="0"/>
        <v>-14</v>
      </c>
      <c r="H44" s="12">
        <f t="shared" si="1"/>
        <v>-477.53999999999996</v>
      </c>
    </row>
    <row r="45" spans="1:8" x14ac:dyDescent="0.25">
      <c r="A45" s="19" t="s">
        <v>67</v>
      </c>
      <c r="B45" s="12">
        <v>230.88</v>
      </c>
      <c r="C45" s="13">
        <v>44679</v>
      </c>
      <c r="D45" s="13">
        <v>44701</v>
      </c>
      <c r="E45" s="13"/>
      <c r="F45" s="13"/>
      <c r="G45" s="1">
        <f t="shared" si="0"/>
        <v>22</v>
      </c>
      <c r="H45" s="12">
        <f t="shared" si="1"/>
        <v>5079.3599999999997</v>
      </c>
    </row>
    <row r="46" spans="1:8" x14ac:dyDescent="0.25">
      <c r="A46" s="19" t="s">
        <v>67</v>
      </c>
      <c r="B46" s="12">
        <v>65.12</v>
      </c>
      <c r="C46" s="13">
        <v>44679</v>
      </c>
      <c r="D46" s="13">
        <v>44701</v>
      </c>
      <c r="E46" s="13"/>
      <c r="F46" s="13"/>
      <c r="G46" s="1">
        <f t="shared" si="0"/>
        <v>22</v>
      </c>
      <c r="H46" s="12">
        <f t="shared" si="1"/>
        <v>1432.64</v>
      </c>
    </row>
    <row r="47" spans="1:8" x14ac:dyDescent="0.25">
      <c r="A47" s="19" t="s">
        <v>67</v>
      </c>
      <c r="B47" s="12">
        <v>65.12</v>
      </c>
      <c r="C47" s="13">
        <v>44679</v>
      </c>
      <c r="D47" s="13">
        <v>44701</v>
      </c>
      <c r="E47" s="13"/>
      <c r="F47" s="13"/>
      <c r="G47" s="1">
        <f t="shared" si="0"/>
        <v>22</v>
      </c>
      <c r="H47" s="12">
        <f t="shared" si="1"/>
        <v>1432.64</v>
      </c>
    </row>
    <row r="48" spans="1:8" x14ac:dyDescent="0.25">
      <c r="A48" s="19" t="s">
        <v>68</v>
      </c>
      <c r="B48" s="12">
        <v>800</v>
      </c>
      <c r="C48" s="13">
        <v>44671</v>
      </c>
      <c r="D48" s="13">
        <v>44701</v>
      </c>
      <c r="E48" s="13"/>
      <c r="F48" s="13"/>
      <c r="G48" s="1">
        <f t="shared" si="0"/>
        <v>30</v>
      </c>
      <c r="H48" s="12">
        <f t="shared" si="1"/>
        <v>24000</v>
      </c>
    </row>
    <row r="49" spans="1:8" x14ac:dyDescent="0.25">
      <c r="A49" s="19" t="s">
        <v>69</v>
      </c>
      <c r="B49" s="12">
        <v>346.32</v>
      </c>
      <c r="C49" s="13">
        <v>44679</v>
      </c>
      <c r="D49" s="13">
        <v>44701</v>
      </c>
      <c r="E49" s="13"/>
      <c r="F49" s="13"/>
      <c r="G49" s="1">
        <f t="shared" si="0"/>
        <v>22</v>
      </c>
      <c r="H49" s="12">
        <f t="shared" si="1"/>
        <v>7619.04</v>
      </c>
    </row>
    <row r="50" spans="1:8" x14ac:dyDescent="0.25">
      <c r="A50" s="19" t="s">
        <v>69</v>
      </c>
      <c r="B50" s="12">
        <v>97.68</v>
      </c>
      <c r="C50" s="13">
        <v>44679</v>
      </c>
      <c r="D50" s="13">
        <v>44701</v>
      </c>
      <c r="E50" s="13"/>
      <c r="F50" s="13"/>
      <c r="G50" s="1">
        <f t="shared" si="0"/>
        <v>22</v>
      </c>
      <c r="H50" s="12">
        <f t="shared" si="1"/>
        <v>2148.96</v>
      </c>
    </row>
    <row r="51" spans="1:8" x14ac:dyDescent="0.25">
      <c r="A51" s="19" t="s">
        <v>69</v>
      </c>
      <c r="B51" s="12">
        <v>97.68</v>
      </c>
      <c r="C51" s="13">
        <v>44679</v>
      </c>
      <c r="D51" s="13">
        <v>44701</v>
      </c>
      <c r="E51" s="13"/>
      <c r="F51" s="13"/>
      <c r="G51" s="1">
        <f t="shared" si="0"/>
        <v>22</v>
      </c>
      <c r="H51" s="12">
        <f t="shared" si="1"/>
        <v>2148.96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26244.95</v>
      </c>
      <c r="C1">
        <f>COUNTA(A4:A353)</f>
        <v>69</v>
      </c>
      <c r="G1" s="16">
        <f>IF(B1&lt;&gt;0,H1/B1,0)</f>
        <v>16.236697726610263</v>
      </c>
      <c r="H1" s="15">
        <f>SUM(H4:H353)</f>
        <v>426131.32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70</v>
      </c>
      <c r="B4" s="12">
        <v>257.39999999999998</v>
      </c>
      <c r="C4" s="13">
        <v>44774</v>
      </c>
      <c r="D4" s="13">
        <v>44748</v>
      </c>
      <c r="E4" s="13"/>
      <c r="F4" s="13"/>
      <c r="G4" s="1">
        <f>D4-C4-(F4-E4)</f>
        <v>-26</v>
      </c>
      <c r="H4" s="12">
        <f>B4*G4</f>
        <v>-6692.4</v>
      </c>
    </row>
    <row r="5" spans="1:8" x14ac:dyDescent="0.25">
      <c r="A5" s="19" t="s">
        <v>70</v>
      </c>
      <c r="B5" s="12">
        <v>72.599999999999994</v>
      </c>
      <c r="C5" s="13">
        <v>44774</v>
      </c>
      <c r="D5" s="13">
        <v>44748</v>
      </c>
      <c r="E5" s="13"/>
      <c r="F5" s="13"/>
      <c r="G5" s="1">
        <f t="shared" ref="G5:G68" si="0">D5-C5-(F5-E5)</f>
        <v>-26</v>
      </c>
      <c r="H5" s="12">
        <f t="shared" ref="H5:H68" si="1">B5*G5</f>
        <v>-1887.6</v>
      </c>
    </row>
    <row r="6" spans="1:8" x14ac:dyDescent="0.25">
      <c r="A6" s="19" t="s">
        <v>70</v>
      </c>
      <c r="B6" s="12">
        <v>72.599999999999994</v>
      </c>
      <c r="C6" s="13">
        <v>44774</v>
      </c>
      <c r="D6" s="13">
        <v>44748</v>
      </c>
      <c r="E6" s="13"/>
      <c r="F6" s="13"/>
      <c r="G6" s="1">
        <f t="shared" si="0"/>
        <v>-26</v>
      </c>
      <c r="H6" s="12">
        <f t="shared" si="1"/>
        <v>-1887.6</v>
      </c>
    </row>
    <row r="7" spans="1:8" x14ac:dyDescent="0.25">
      <c r="A7" s="19" t="s">
        <v>71</v>
      </c>
      <c r="B7" s="12">
        <v>198.12</v>
      </c>
      <c r="C7" s="13">
        <v>44774</v>
      </c>
      <c r="D7" s="13">
        <v>44748</v>
      </c>
      <c r="E7" s="13"/>
      <c r="F7" s="13"/>
      <c r="G7" s="1">
        <f t="shared" si="0"/>
        <v>-26</v>
      </c>
      <c r="H7" s="12">
        <f t="shared" si="1"/>
        <v>-5151.12</v>
      </c>
    </row>
    <row r="8" spans="1:8" x14ac:dyDescent="0.25">
      <c r="A8" s="19" t="s">
        <v>71</v>
      </c>
      <c r="B8" s="12">
        <v>55.88</v>
      </c>
      <c r="C8" s="13">
        <v>44774</v>
      </c>
      <c r="D8" s="13">
        <v>44748</v>
      </c>
      <c r="E8" s="13"/>
      <c r="F8" s="13"/>
      <c r="G8" s="1">
        <f t="shared" si="0"/>
        <v>-26</v>
      </c>
      <c r="H8" s="12">
        <f t="shared" si="1"/>
        <v>-1452.88</v>
      </c>
    </row>
    <row r="9" spans="1:8" x14ac:dyDescent="0.25">
      <c r="A9" s="19" t="s">
        <v>71</v>
      </c>
      <c r="B9" s="12">
        <v>55.88</v>
      </c>
      <c r="C9" s="13">
        <v>44774</v>
      </c>
      <c r="D9" s="13">
        <v>44748</v>
      </c>
      <c r="E9" s="13"/>
      <c r="F9" s="13"/>
      <c r="G9" s="1">
        <f t="shared" si="0"/>
        <v>-26</v>
      </c>
      <c r="H9" s="12">
        <f t="shared" si="1"/>
        <v>-1452.88</v>
      </c>
    </row>
    <row r="10" spans="1:8" x14ac:dyDescent="0.25">
      <c r="A10" s="19" t="s">
        <v>72</v>
      </c>
      <c r="B10" s="12">
        <v>648.96</v>
      </c>
      <c r="C10" s="13">
        <v>44774</v>
      </c>
      <c r="D10" s="13">
        <v>44748</v>
      </c>
      <c r="E10" s="13"/>
      <c r="F10" s="13"/>
      <c r="G10" s="1">
        <f t="shared" si="0"/>
        <v>-26</v>
      </c>
      <c r="H10" s="12">
        <f t="shared" si="1"/>
        <v>-16872.96</v>
      </c>
    </row>
    <row r="11" spans="1:8" x14ac:dyDescent="0.25">
      <c r="A11" s="19" t="s">
        <v>72</v>
      </c>
      <c r="B11" s="12">
        <v>183.04</v>
      </c>
      <c r="C11" s="13">
        <v>44774</v>
      </c>
      <c r="D11" s="13">
        <v>44748</v>
      </c>
      <c r="E11" s="13"/>
      <c r="F11" s="13"/>
      <c r="G11" s="1">
        <f t="shared" si="0"/>
        <v>-26</v>
      </c>
      <c r="H11" s="12">
        <f t="shared" si="1"/>
        <v>-4759.04</v>
      </c>
    </row>
    <row r="12" spans="1:8" x14ac:dyDescent="0.25">
      <c r="A12" s="19" t="s">
        <v>72</v>
      </c>
      <c r="B12" s="12">
        <v>183.04</v>
      </c>
      <c r="C12" s="13">
        <v>44774</v>
      </c>
      <c r="D12" s="13">
        <v>44748</v>
      </c>
      <c r="E12" s="13"/>
      <c r="F12" s="13"/>
      <c r="G12" s="1">
        <f t="shared" si="0"/>
        <v>-26</v>
      </c>
      <c r="H12" s="12">
        <f t="shared" si="1"/>
        <v>-4759.04</v>
      </c>
    </row>
    <row r="13" spans="1:8" x14ac:dyDescent="0.25">
      <c r="A13" s="19" t="s">
        <v>73</v>
      </c>
      <c r="B13" s="12">
        <v>1000</v>
      </c>
      <c r="C13" s="13">
        <v>44774</v>
      </c>
      <c r="D13" s="13">
        <v>44748</v>
      </c>
      <c r="E13" s="13"/>
      <c r="F13" s="13"/>
      <c r="G13" s="1">
        <f t="shared" si="0"/>
        <v>-26</v>
      </c>
      <c r="H13" s="12">
        <f t="shared" si="1"/>
        <v>-26000</v>
      </c>
    </row>
    <row r="14" spans="1:8" x14ac:dyDescent="0.25">
      <c r="A14" s="19" t="s">
        <v>74</v>
      </c>
      <c r="B14" s="12">
        <v>537.58000000000004</v>
      </c>
      <c r="C14" s="13">
        <v>44762</v>
      </c>
      <c r="D14" s="13">
        <v>44748</v>
      </c>
      <c r="E14" s="13"/>
      <c r="F14" s="13"/>
      <c r="G14" s="1">
        <f t="shared" si="0"/>
        <v>-14</v>
      </c>
      <c r="H14" s="12">
        <f t="shared" si="1"/>
        <v>-7526.1200000000008</v>
      </c>
    </row>
    <row r="15" spans="1:8" x14ac:dyDescent="0.25">
      <c r="A15" s="19" t="s">
        <v>74</v>
      </c>
      <c r="B15" s="12">
        <v>151.62</v>
      </c>
      <c r="C15" s="13">
        <v>44762</v>
      </c>
      <c r="D15" s="13">
        <v>44748</v>
      </c>
      <c r="E15" s="13"/>
      <c r="F15" s="13"/>
      <c r="G15" s="1">
        <f t="shared" si="0"/>
        <v>-14</v>
      </c>
      <c r="H15" s="12">
        <f t="shared" si="1"/>
        <v>-2122.6800000000003</v>
      </c>
    </row>
    <row r="16" spans="1:8" x14ac:dyDescent="0.25">
      <c r="A16" s="19" t="s">
        <v>74</v>
      </c>
      <c r="B16" s="12">
        <v>151.62</v>
      </c>
      <c r="C16" s="13">
        <v>44762</v>
      </c>
      <c r="D16" s="13">
        <v>44748</v>
      </c>
      <c r="E16" s="13"/>
      <c r="F16" s="13"/>
      <c r="G16" s="1">
        <f t="shared" si="0"/>
        <v>-14</v>
      </c>
      <c r="H16" s="12">
        <f t="shared" si="1"/>
        <v>-2122.6800000000003</v>
      </c>
    </row>
    <row r="17" spans="1:8" x14ac:dyDescent="0.25">
      <c r="A17" s="19" t="s">
        <v>75</v>
      </c>
      <c r="B17" s="12">
        <v>41.93</v>
      </c>
      <c r="C17" s="13">
        <v>44746</v>
      </c>
      <c r="D17" s="13">
        <v>44748</v>
      </c>
      <c r="E17" s="13"/>
      <c r="F17" s="13"/>
      <c r="G17" s="1">
        <f t="shared" si="0"/>
        <v>2</v>
      </c>
      <c r="H17" s="12">
        <f t="shared" si="1"/>
        <v>83.86</v>
      </c>
    </row>
    <row r="18" spans="1:8" x14ac:dyDescent="0.25">
      <c r="A18" s="19" t="s">
        <v>76</v>
      </c>
      <c r="B18" s="12">
        <v>151.32</v>
      </c>
      <c r="C18" s="13">
        <v>44735</v>
      </c>
      <c r="D18" s="13">
        <v>44748</v>
      </c>
      <c r="E18" s="13"/>
      <c r="F18" s="13"/>
      <c r="G18" s="1">
        <f t="shared" si="0"/>
        <v>13</v>
      </c>
      <c r="H18" s="12">
        <f t="shared" si="1"/>
        <v>1967.1599999999999</v>
      </c>
    </row>
    <row r="19" spans="1:8" x14ac:dyDescent="0.25">
      <c r="A19" s="19" t="s">
        <v>76</v>
      </c>
      <c r="B19" s="12">
        <v>42.68</v>
      </c>
      <c r="C19" s="13">
        <v>44735</v>
      </c>
      <c r="D19" s="13">
        <v>44748</v>
      </c>
      <c r="E19" s="13"/>
      <c r="F19" s="13"/>
      <c r="G19" s="1">
        <f t="shared" si="0"/>
        <v>13</v>
      </c>
      <c r="H19" s="12">
        <f t="shared" si="1"/>
        <v>554.84</v>
      </c>
    </row>
    <row r="20" spans="1:8" x14ac:dyDescent="0.25">
      <c r="A20" s="19" t="s">
        <v>76</v>
      </c>
      <c r="B20" s="12">
        <v>42.68</v>
      </c>
      <c r="C20" s="13">
        <v>44735</v>
      </c>
      <c r="D20" s="13">
        <v>44748</v>
      </c>
      <c r="E20" s="13"/>
      <c r="F20" s="13"/>
      <c r="G20" s="1">
        <f t="shared" si="0"/>
        <v>13</v>
      </c>
      <c r="H20" s="12">
        <f t="shared" si="1"/>
        <v>554.84</v>
      </c>
    </row>
    <row r="21" spans="1:8" x14ac:dyDescent="0.25">
      <c r="A21" s="19" t="s">
        <v>77</v>
      </c>
      <c r="B21" s="12">
        <v>151.32</v>
      </c>
      <c r="C21" s="13">
        <v>44735</v>
      </c>
      <c r="D21" s="13">
        <v>44748</v>
      </c>
      <c r="E21" s="13"/>
      <c r="F21" s="13"/>
      <c r="G21" s="1">
        <f t="shared" si="0"/>
        <v>13</v>
      </c>
      <c r="H21" s="12">
        <f t="shared" si="1"/>
        <v>1967.1599999999999</v>
      </c>
    </row>
    <row r="22" spans="1:8" x14ac:dyDescent="0.25">
      <c r="A22" s="19" t="s">
        <v>77</v>
      </c>
      <c r="B22" s="12">
        <v>42.68</v>
      </c>
      <c r="C22" s="13">
        <v>44735</v>
      </c>
      <c r="D22" s="13">
        <v>44748</v>
      </c>
      <c r="E22" s="13"/>
      <c r="F22" s="13"/>
      <c r="G22" s="1">
        <f t="shared" si="0"/>
        <v>13</v>
      </c>
      <c r="H22" s="12">
        <f t="shared" si="1"/>
        <v>554.84</v>
      </c>
    </row>
    <row r="23" spans="1:8" x14ac:dyDescent="0.25">
      <c r="A23" s="19" t="s">
        <v>77</v>
      </c>
      <c r="B23" s="12">
        <v>42.68</v>
      </c>
      <c r="C23" s="13">
        <v>44735</v>
      </c>
      <c r="D23" s="13">
        <v>44748</v>
      </c>
      <c r="E23" s="13"/>
      <c r="F23" s="13"/>
      <c r="G23" s="1">
        <f t="shared" si="0"/>
        <v>13</v>
      </c>
      <c r="H23" s="12">
        <f t="shared" si="1"/>
        <v>554.84</v>
      </c>
    </row>
    <row r="24" spans="1:8" x14ac:dyDescent="0.25">
      <c r="A24" s="19" t="s">
        <v>78</v>
      </c>
      <c r="B24" s="12">
        <v>233.22</v>
      </c>
      <c r="C24" s="13">
        <v>44746</v>
      </c>
      <c r="D24" s="13">
        <v>44748</v>
      </c>
      <c r="E24" s="13"/>
      <c r="F24" s="13"/>
      <c r="G24" s="1">
        <f t="shared" si="0"/>
        <v>2</v>
      </c>
      <c r="H24" s="12">
        <f t="shared" si="1"/>
        <v>466.44</v>
      </c>
    </row>
    <row r="25" spans="1:8" x14ac:dyDescent="0.25">
      <c r="A25" s="19" t="s">
        <v>78</v>
      </c>
      <c r="B25" s="12">
        <v>65.78</v>
      </c>
      <c r="C25" s="13">
        <v>44746</v>
      </c>
      <c r="D25" s="13">
        <v>44748</v>
      </c>
      <c r="E25" s="13"/>
      <c r="F25" s="13"/>
      <c r="G25" s="1">
        <f t="shared" si="0"/>
        <v>2</v>
      </c>
      <c r="H25" s="12">
        <f t="shared" si="1"/>
        <v>131.56</v>
      </c>
    </row>
    <row r="26" spans="1:8" x14ac:dyDescent="0.25">
      <c r="A26" s="19" t="s">
        <v>78</v>
      </c>
      <c r="B26" s="12">
        <v>65.78</v>
      </c>
      <c r="C26" s="13">
        <v>44746</v>
      </c>
      <c r="D26" s="13">
        <v>44748</v>
      </c>
      <c r="E26" s="13"/>
      <c r="F26" s="13"/>
      <c r="G26" s="1">
        <f t="shared" si="0"/>
        <v>2</v>
      </c>
      <c r="H26" s="12">
        <f t="shared" si="1"/>
        <v>131.56</v>
      </c>
    </row>
    <row r="27" spans="1:8" x14ac:dyDescent="0.25">
      <c r="A27" s="19" t="s">
        <v>79</v>
      </c>
      <c r="B27" s="12">
        <v>215.9</v>
      </c>
      <c r="C27" s="13">
        <v>44760</v>
      </c>
      <c r="D27" s="13">
        <v>44748</v>
      </c>
      <c r="E27" s="13"/>
      <c r="F27" s="13"/>
      <c r="G27" s="1">
        <f t="shared" si="0"/>
        <v>-12</v>
      </c>
      <c r="H27" s="12">
        <f t="shared" si="1"/>
        <v>-2590.8000000000002</v>
      </c>
    </row>
    <row r="28" spans="1:8" x14ac:dyDescent="0.25">
      <c r="A28" s="19" t="s">
        <v>79</v>
      </c>
      <c r="B28" s="12">
        <v>60.9</v>
      </c>
      <c r="C28" s="13">
        <v>44760</v>
      </c>
      <c r="D28" s="13">
        <v>44748</v>
      </c>
      <c r="E28" s="13"/>
      <c r="F28" s="13"/>
      <c r="G28" s="1">
        <f t="shared" si="0"/>
        <v>-12</v>
      </c>
      <c r="H28" s="12">
        <f t="shared" si="1"/>
        <v>-730.8</v>
      </c>
    </row>
    <row r="29" spans="1:8" x14ac:dyDescent="0.25">
      <c r="A29" s="19" t="s">
        <v>79</v>
      </c>
      <c r="B29" s="12">
        <v>60.9</v>
      </c>
      <c r="C29" s="13">
        <v>44760</v>
      </c>
      <c r="D29" s="13">
        <v>44748</v>
      </c>
      <c r="E29" s="13"/>
      <c r="F29" s="13"/>
      <c r="G29" s="1">
        <f t="shared" si="0"/>
        <v>-12</v>
      </c>
      <c r="H29" s="12">
        <f t="shared" si="1"/>
        <v>-730.8</v>
      </c>
    </row>
    <row r="30" spans="1:8" x14ac:dyDescent="0.25">
      <c r="A30" s="19" t="s">
        <v>80</v>
      </c>
      <c r="B30" s="12">
        <v>106.47</v>
      </c>
      <c r="C30" s="13">
        <v>44746</v>
      </c>
      <c r="D30" s="13">
        <v>44748</v>
      </c>
      <c r="E30" s="13"/>
      <c r="F30" s="13"/>
      <c r="G30" s="1">
        <f t="shared" si="0"/>
        <v>2</v>
      </c>
      <c r="H30" s="12">
        <f t="shared" si="1"/>
        <v>212.94</v>
      </c>
    </row>
    <row r="31" spans="1:8" x14ac:dyDescent="0.25">
      <c r="A31" s="19" t="s">
        <v>80</v>
      </c>
      <c r="B31" s="12">
        <v>30.03</v>
      </c>
      <c r="C31" s="13">
        <v>44746</v>
      </c>
      <c r="D31" s="13">
        <v>44748</v>
      </c>
      <c r="E31" s="13"/>
      <c r="F31" s="13"/>
      <c r="G31" s="1">
        <f t="shared" si="0"/>
        <v>2</v>
      </c>
      <c r="H31" s="12">
        <f t="shared" si="1"/>
        <v>60.06</v>
      </c>
    </row>
    <row r="32" spans="1:8" x14ac:dyDescent="0.25">
      <c r="A32" s="19" t="s">
        <v>80</v>
      </c>
      <c r="B32" s="12">
        <v>30.03</v>
      </c>
      <c r="C32" s="13">
        <v>44746</v>
      </c>
      <c r="D32" s="13">
        <v>44748</v>
      </c>
      <c r="E32" s="13"/>
      <c r="F32" s="13"/>
      <c r="G32" s="1">
        <f t="shared" si="0"/>
        <v>2</v>
      </c>
      <c r="H32" s="12">
        <f t="shared" si="1"/>
        <v>60.06</v>
      </c>
    </row>
    <row r="33" spans="1:8" x14ac:dyDescent="0.25">
      <c r="A33" s="19" t="s">
        <v>81</v>
      </c>
      <c r="B33" s="12">
        <v>35.46</v>
      </c>
      <c r="C33" s="13">
        <v>44739</v>
      </c>
      <c r="D33" s="13">
        <v>44748</v>
      </c>
      <c r="E33" s="13"/>
      <c r="F33" s="13"/>
      <c r="G33" s="1">
        <f t="shared" si="0"/>
        <v>9</v>
      </c>
      <c r="H33" s="12">
        <f t="shared" si="1"/>
        <v>319.14</v>
      </c>
    </row>
    <row r="34" spans="1:8" x14ac:dyDescent="0.25">
      <c r="A34" s="19" t="s">
        <v>81</v>
      </c>
      <c r="B34" s="12">
        <v>125.72</v>
      </c>
      <c r="C34" s="13">
        <v>44739</v>
      </c>
      <c r="D34" s="13">
        <v>44748</v>
      </c>
      <c r="E34" s="13"/>
      <c r="F34" s="13"/>
      <c r="G34" s="1">
        <f t="shared" si="0"/>
        <v>9</v>
      </c>
      <c r="H34" s="12">
        <f t="shared" si="1"/>
        <v>1131.48</v>
      </c>
    </row>
    <row r="35" spans="1:8" x14ac:dyDescent="0.25">
      <c r="A35" s="19" t="s">
        <v>81</v>
      </c>
      <c r="B35" s="12">
        <v>35.46</v>
      </c>
      <c r="C35" s="13">
        <v>44739</v>
      </c>
      <c r="D35" s="13">
        <v>44748</v>
      </c>
      <c r="E35" s="13"/>
      <c r="F35" s="13"/>
      <c r="G35" s="1">
        <f t="shared" si="0"/>
        <v>9</v>
      </c>
      <c r="H35" s="12">
        <f t="shared" si="1"/>
        <v>319.14</v>
      </c>
    </row>
    <row r="36" spans="1:8" x14ac:dyDescent="0.25">
      <c r="A36" s="19" t="s">
        <v>82</v>
      </c>
      <c r="B36" s="12">
        <v>819.67</v>
      </c>
      <c r="C36" s="13">
        <v>44750</v>
      </c>
      <c r="D36" s="13">
        <v>44798</v>
      </c>
      <c r="E36" s="13"/>
      <c r="F36" s="13"/>
      <c r="G36" s="1">
        <f t="shared" si="0"/>
        <v>48</v>
      </c>
      <c r="H36" s="12">
        <f t="shared" si="1"/>
        <v>39344.159999999996</v>
      </c>
    </row>
    <row r="37" spans="1:8" x14ac:dyDescent="0.25">
      <c r="A37" s="19" t="s">
        <v>82</v>
      </c>
      <c r="B37" s="12">
        <v>180.33</v>
      </c>
      <c r="C37" s="13">
        <v>44750</v>
      </c>
      <c r="D37" s="13">
        <v>44798</v>
      </c>
      <c r="E37" s="13"/>
      <c r="F37" s="13"/>
      <c r="G37" s="1">
        <f t="shared" si="0"/>
        <v>48</v>
      </c>
      <c r="H37" s="12">
        <f t="shared" si="1"/>
        <v>8655.84</v>
      </c>
    </row>
    <row r="38" spans="1:8" x14ac:dyDescent="0.25">
      <c r="A38" s="19" t="s">
        <v>83</v>
      </c>
      <c r="B38" s="12">
        <v>778.69</v>
      </c>
      <c r="C38" s="13">
        <v>44812</v>
      </c>
      <c r="D38" s="13">
        <v>44798</v>
      </c>
      <c r="E38" s="13"/>
      <c r="F38" s="13"/>
      <c r="G38" s="1">
        <f t="shared" si="0"/>
        <v>-14</v>
      </c>
      <c r="H38" s="12">
        <f t="shared" si="1"/>
        <v>-10901.66</v>
      </c>
    </row>
    <row r="39" spans="1:8" x14ac:dyDescent="0.25">
      <c r="A39" s="19" t="s">
        <v>83</v>
      </c>
      <c r="B39" s="12">
        <v>171.31</v>
      </c>
      <c r="C39" s="13">
        <v>44812</v>
      </c>
      <c r="D39" s="13">
        <v>44798</v>
      </c>
      <c r="E39" s="13"/>
      <c r="F39" s="13"/>
      <c r="G39" s="1">
        <f t="shared" si="0"/>
        <v>-14</v>
      </c>
      <c r="H39" s="12">
        <f t="shared" si="1"/>
        <v>-2398.34</v>
      </c>
    </row>
    <row r="40" spans="1:8" x14ac:dyDescent="0.25">
      <c r="A40" s="19" t="s">
        <v>84</v>
      </c>
      <c r="B40" s="12">
        <v>819.67</v>
      </c>
      <c r="C40" s="13">
        <v>44812</v>
      </c>
      <c r="D40" s="13">
        <v>44798</v>
      </c>
      <c r="E40" s="13"/>
      <c r="F40" s="13"/>
      <c r="G40" s="1">
        <f t="shared" si="0"/>
        <v>-14</v>
      </c>
      <c r="H40" s="12">
        <f t="shared" si="1"/>
        <v>-11475.38</v>
      </c>
    </row>
    <row r="41" spans="1:8" x14ac:dyDescent="0.25">
      <c r="A41" s="19" t="s">
        <v>84</v>
      </c>
      <c r="B41" s="12">
        <v>180.33</v>
      </c>
      <c r="C41" s="13">
        <v>44812</v>
      </c>
      <c r="D41" s="13">
        <v>44798</v>
      </c>
      <c r="E41" s="13"/>
      <c r="F41" s="13"/>
      <c r="G41" s="1">
        <f t="shared" si="0"/>
        <v>-14</v>
      </c>
      <c r="H41" s="12">
        <f t="shared" si="1"/>
        <v>-2524.6200000000003</v>
      </c>
    </row>
    <row r="42" spans="1:8" x14ac:dyDescent="0.25">
      <c r="A42" s="19" t="s">
        <v>85</v>
      </c>
      <c r="B42" s="12">
        <v>819.67</v>
      </c>
      <c r="C42" s="13">
        <v>44812</v>
      </c>
      <c r="D42" s="13">
        <v>44798</v>
      </c>
      <c r="E42" s="13"/>
      <c r="F42" s="13"/>
      <c r="G42" s="1">
        <f t="shared" si="0"/>
        <v>-14</v>
      </c>
      <c r="H42" s="12">
        <f t="shared" si="1"/>
        <v>-11475.38</v>
      </c>
    </row>
    <row r="43" spans="1:8" x14ac:dyDescent="0.25">
      <c r="A43" s="19" t="s">
        <v>85</v>
      </c>
      <c r="B43" s="12">
        <v>180.33</v>
      </c>
      <c r="C43" s="13">
        <v>44812</v>
      </c>
      <c r="D43" s="13">
        <v>44798</v>
      </c>
      <c r="E43" s="13"/>
      <c r="F43" s="13"/>
      <c r="G43" s="1">
        <f t="shared" si="0"/>
        <v>-14</v>
      </c>
      <c r="H43" s="12">
        <f t="shared" si="1"/>
        <v>-2524.6200000000003</v>
      </c>
    </row>
    <row r="44" spans="1:8" x14ac:dyDescent="0.25">
      <c r="A44" s="19" t="s">
        <v>86</v>
      </c>
      <c r="B44" s="12">
        <v>74.59</v>
      </c>
      <c r="C44" s="13">
        <v>44806</v>
      </c>
      <c r="D44" s="13">
        <v>44798</v>
      </c>
      <c r="E44" s="13"/>
      <c r="F44" s="13"/>
      <c r="G44" s="1">
        <f t="shared" si="0"/>
        <v>-8</v>
      </c>
      <c r="H44" s="12">
        <f t="shared" si="1"/>
        <v>-596.72</v>
      </c>
    </row>
    <row r="45" spans="1:8" x14ac:dyDescent="0.25">
      <c r="A45" s="19" t="s">
        <v>87</v>
      </c>
      <c r="B45" s="12">
        <v>29.44</v>
      </c>
      <c r="C45" s="13">
        <v>44780</v>
      </c>
      <c r="D45" s="13">
        <v>44798</v>
      </c>
      <c r="E45" s="13"/>
      <c r="F45" s="13"/>
      <c r="G45" s="1">
        <f t="shared" si="0"/>
        <v>18</v>
      </c>
      <c r="H45" s="12">
        <f t="shared" si="1"/>
        <v>529.92000000000007</v>
      </c>
    </row>
    <row r="46" spans="1:8" x14ac:dyDescent="0.25">
      <c r="A46" s="19" t="s">
        <v>88</v>
      </c>
      <c r="B46" s="12">
        <v>1920</v>
      </c>
      <c r="C46" s="13">
        <v>44780</v>
      </c>
      <c r="D46" s="13">
        <v>44798</v>
      </c>
      <c r="E46" s="13"/>
      <c r="F46" s="13"/>
      <c r="G46" s="1">
        <f t="shared" si="0"/>
        <v>18</v>
      </c>
      <c r="H46" s="12">
        <f t="shared" si="1"/>
        <v>34560</v>
      </c>
    </row>
    <row r="47" spans="1:8" x14ac:dyDescent="0.25">
      <c r="A47" s="19" t="s">
        <v>89</v>
      </c>
      <c r="B47" s="12">
        <v>890.91</v>
      </c>
      <c r="C47" s="13">
        <v>44812</v>
      </c>
      <c r="D47" s="13">
        <v>44798</v>
      </c>
      <c r="E47" s="13"/>
      <c r="F47" s="13"/>
      <c r="G47" s="1">
        <f t="shared" si="0"/>
        <v>-14</v>
      </c>
      <c r="H47" s="12">
        <f t="shared" si="1"/>
        <v>-12472.74</v>
      </c>
    </row>
    <row r="48" spans="1:8" x14ac:dyDescent="0.25">
      <c r="A48" s="19" t="s">
        <v>89</v>
      </c>
      <c r="B48" s="12">
        <v>89.09</v>
      </c>
      <c r="C48" s="13">
        <v>44812</v>
      </c>
      <c r="D48" s="13">
        <v>44798</v>
      </c>
      <c r="E48" s="13"/>
      <c r="F48" s="13"/>
      <c r="G48" s="1">
        <f t="shared" si="0"/>
        <v>-14</v>
      </c>
      <c r="H48" s="12">
        <f t="shared" si="1"/>
        <v>-1247.26</v>
      </c>
    </row>
    <row r="49" spans="1:8" x14ac:dyDescent="0.25">
      <c r="A49" s="19" t="s">
        <v>90</v>
      </c>
      <c r="B49" s="12">
        <v>110</v>
      </c>
      <c r="C49" s="13">
        <v>44799</v>
      </c>
      <c r="D49" s="13">
        <v>44798</v>
      </c>
      <c r="E49" s="13"/>
      <c r="F49" s="13"/>
      <c r="G49" s="1">
        <f t="shared" si="0"/>
        <v>-1</v>
      </c>
      <c r="H49" s="12">
        <f t="shared" si="1"/>
        <v>-110</v>
      </c>
    </row>
    <row r="50" spans="1:8" x14ac:dyDescent="0.25">
      <c r="A50" s="19" t="s">
        <v>90</v>
      </c>
      <c r="B50" s="12">
        <v>24.2</v>
      </c>
      <c r="C50" s="13">
        <v>44799</v>
      </c>
      <c r="D50" s="13">
        <v>44798</v>
      </c>
      <c r="E50" s="13"/>
      <c r="F50" s="13"/>
      <c r="G50" s="1">
        <f t="shared" si="0"/>
        <v>-1</v>
      </c>
      <c r="H50" s="12">
        <f t="shared" si="1"/>
        <v>-24.2</v>
      </c>
    </row>
    <row r="51" spans="1:8" x14ac:dyDescent="0.25">
      <c r="A51" s="19" t="s">
        <v>91</v>
      </c>
      <c r="B51" s="12">
        <v>150</v>
      </c>
      <c r="C51" s="13">
        <v>44750</v>
      </c>
      <c r="D51" s="13">
        <v>44798</v>
      </c>
      <c r="E51" s="13"/>
      <c r="F51" s="13"/>
      <c r="G51" s="1">
        <f t="shared" si="0"/>
        <v>48</v>
      </c>
      <c r="H51" s="12">
        <f t="shared" si="1"/>
        <v>7200</v>
      </c>
    </row>
    <row r="52" spans="1:8" x14ac:dyDescent="0.25">
      <c r="A52" s="19" t="s">
        <v>92</v>
      </c>
      <c r="B52" s="12">
        <v>300</v>
      </c>
      <c r="C52" s="13">
        <v>44749</v>
      </c>
      <c r="D52" s="13">
        <v>44798</v>
      </c>
      <c r="E52" s="13"/>
      <c r="F52" s="13"/>
      <c r="G52" s="1">
        <f t="shared" si="0"/>
        <v>49</v>
      </c>
      <c r="H52" s="12">
        <f t="shared" si="1"/>
        <v>14700</v>
      </c>
    </row>
    <row r="53" spans="1:8" x14ac:dyDescent="0.25">
      <c r="A53" s="19" t="s">
        <v>92</v>
      </c>
      <c r="B53" s="12">
        <v>30</v>
      </c>
      <c r="C53" s="13">
        <v>44749</v>
      </c>
      <c r="D53" s="13">
        <v>44798</v>
      </c>
      <c r="E53" s="13"/>
      <c r="F53" s="13"/>
      <c r="G53" s="1">
        <f t="shared" si="0"/>
        <v>49</v>
      </c>
      <c r="H53" s="12">
        <f t="shared" si="1"/>
        <v>1470</v>
      </c>
    </row>
    <row r="54" spans="1:8" x14ac:dyDescent="0.25">
      <c r="A54" s="19" t="s">
        <v>93</v>
      </c>
      <c r="B54" s="12">
        <v>272.73</v>
      </c>
      <c r="C54" s="13">
        <v>44755</v>
      </c>
      <c r="D54" s="13">
        <v>44798</v>
      </c>
      <c r="E54" s="13"/>
      <c r="F54" s="13"/>
      <c r="G54" s="1">
        <f t="shared" si="0"/>
        <v>43</v>
      </c>
      <c r="H54" s="12">
        <f t="shared" si="1"/>
        <v>11727.390000000001</v>
      </c>
    </row>
    <row r="55" spans="1:8" x14ac:dyDescent="0.25">
      <c r="A55" s="19" t="s">
        <v>93</v>
      </c>
      <c r="B55" s="12">
        <v>27.27</v>
      </c>
      <c r="C55" s="13">
        <v>44755</v>
      </c>
      <c r="D55" s="13">
        <v>44798</v>
      </c>
      <c r="E55" s="13"/>
      <c r="F55" s="13"/>
      <c r="G55" s="1">
        <f t="shared" si="0"/>
        <v>43</v>
      </c>
      <c r="H55" s="12">
        <f t="shared" si="1"/>
        <v>1172.6099999999999</v>
      </c>
    </row>
    <row r="56" spans="1:8" x14ac:dyDescent="0.25">
      <c r="A56" s="19" t="s">
        <v>94</v>
      </c>
      <c r="B56" s="12">
        <v>300</v>
      </c>
      <c r="C56" s="13">
        <v>44749</v>
      </c>
      <c r="D56" s="13">
        <v>44798</v>
      </c>
      <c r="E56" s="13"/>
      <c r="F56" s="13"/>
      <c r="G56" s="1">
        <f t="shared" si="0"/>
        <v>49</v>
      </c>
      <c r="H56" s="12">
        <f t="shared" si="1"/>
        <v>14700</v>
      </c>
    </row>
    <row r="57" spans="1:8" x14ac:dyDescent="0.25">
      <c r="A57" s="19" t="s">
        <v>94</v>
      </c>
      <c r="B57" s="12">
        <v>30</v>
      </c>
      <c r="C57" s="13">
        <v>44749</v>
      </c>
      <c r="D57" s="13">
        <v>44798</v>
      </c>
      <c r="E57" s="13"/>
      <c r="F57" s="13"/>
      <c r="G57" s="1">
        <f t="shared" si="0"/>
        <v>49</v>
      </c>
      <c r="H57" s="12">
        <f t="shared" si="1"/>
        <v>1470</v>
      </c>
    </row>
    <row r="58" spans="1:8" x14ac:dyDescent="0.25">
      <c r="A58" s="19" t="s">
        <v>95</v>
      </c>
      <c r="B58" s="12">
        <v>85.8</v>
      </c>
      <c r="C58" s="13">
        <v>44834</v>
      </c>
      <c r="D58" s="13">
        <v>44804</v>
      </c>
      <c r="E58" s="13"/>
      <c r="F58" s="13"/>
      <c r="G58" s="1">
        <f t="shared" si="0"/>
        <v>-30</v>
      </c>
      <c r="H58" s="12">
        <f t="shared" si="1"/>
        <v>-2574</v>
      </c>
    </row>
    <row r="59" spans="1:8" x14ac:dyDescent="0.25">
      <c r="A59" s="19" t="s">
        <v>95</v>
      </c>
      <c r="B59" s="12">
        <v>24.2</v>
      </c>
      <c r="C59" s="13">
        <v>44834</v>
      </c>
      <c r="D59" s="13">
        <v>44804</v>
      </c>
      <c r="E59" s="13"/>
      <c r="F59" s="13"/>
      <c r="G59" s="1">
        <f t="shared" si="0"/>
        <v>-30</v>
      </c>
      <c r="H59" s="12">
        <f t="shared" si="1"/>
        <v>-726</v>
      </c>
    </row>
    <row r="60" spans="1:8" x14ac:dyDescent="0.25">
      <c r="A60" s="19" t="s">
        <v>95</v>
      </c>
      <c r="B60" s="12">
        <v>24.2</v>
      </c>
      <c r="C60" s="13">
        <v>44834</v>
      </c>
      <c r="D60" s="13">
        <v>44804</v>
      </c>
      <c r="E60" s="13"/>
      <c r="F60" s="13"/>
      <c r="G60" s="1">
        <f t="shared" si="0"/>
        <v>-30</v>
      </c>
      <c r="H60" s="12">
        <f t="shared" si="1"/>
        <v>-726</v>
      </c>
    </row>
    <row r="61" spans="1:8" x14ac:dyDescent="0.25">
      <c r="A61" s="19" t="s">
        <v>96</v>
      </c>
      <c r="B61" s="12">
        <v>639.34</v>
      </c>
      <c r="C61" s="13">
        <v>44770</v>
      </c>
      <c r="D61" s="13">
        <v>44804</v>
      </c>
      <c r="E61" s="13"/>
      <c r="F61" s="13"/>
      <c r="G61" s="1">
        <f t="shared" si="0"/>
        <v>34</v>
      </c>
      <c r="H61" s="12">
        <f t="shared" si="1"/>
        <v>21737.56</v>
      </c>
    </row>
    <row r="62" spans="1:8" x14ac:dyDescent="0.25">
      <c r="A62" s="19" t="s">
        <v>96</v>
      </c>
      <c r="B62" s="12">
        <v>180.33</v>
      </c>
      <c r="C62" s="13">
        <v>44770</v>
      </c>
      <c r="D62" s="13">
        <v>44804</v>
      </c>
      <c r="E62" s="13"/>
      <c r="F62" s="13"/>
      <c r="G62" s="1">
        <f t="shared" si="0"/>
        <v>34</v>
      </c>
      <c r="H62" s="12">
        <f t="shared" si="1"/>
        <v>6131.22</v>
      </c>
    </row>
    <row r="63" spans="1:8" x14ac:dyDescent="0.25">
      <c r="A63" s="19" t="s">
        <v>96</v>
      </c>
      <c r="B63" s="12">
        <v>180.33</v>
      </c>
      <c r="C63" s="13">
        <v>44770</v>
      </c>
      <c r="D63" s="13">
        <v>44804</v>
      </c>
      <c r="E63" s="13"/>
      <c r="F63" s="13"/>
      <c r="G63" s="1">
        <f t="shared" si="0"/>
        <v>34</v>
      </c>
      <c r="H63" s="12">
        <f t="shared" si="1"/>
        <v>6131.22</v>
      </c>
    </row>
    <row r="64" spans="1:8" x14ac:dyDescent="0.25">
      <c r="A64" s="19" t="s">
        <v>97</v>
      </c>
      <c r="B64" s="12">
        <v>6162</v>
      </c>
      <c r="C64" s="13">
        <v>44770</v>
      </c>
      <c r="D64" s="13">
        <v>44804</v>
      </c>
      <c r="E64" s="13"/>
      <c r="F64" s="13"/>
      <c r="G64" s="1">
        <f t="shared" si="0"/>
        <v>34</v>
      </c>
      <c r="H64" s="12">
        <f t="shared" si="1"/>
        <v>209508</v>
      </c>
    </row>
    <row r="65" spans="1:8" x14ac:dyDescent="0.25">
      <c r="A65" s="19" t="s">
        <v>97</v>
      </c>
      <c r="B65" s="12">
        <v>1738</v>
      </c>
      <c r="C65" s="13">
        <v>44770</v>
      </c>
      <c r="D65" s="13">
        <v>44804</v>
      </c>
      <c r="E65" s="13"/>
      <c r="F65" s="13"/>
      <c r="G65" s="1">
        <f t="shared" si="0"/>
        <v>34</v>
      </c>
      <c r="H65" s="12">
        <f t="shared" si="1"/>
        <v>59092</v>
      </c>
    </row>
    <row r="66" spans="1:8" x14ac:dyDescent="0.25">
      <c r="A66" s="19" t="s">
        <v>97</v>
      </c>
      <c r="B66" s="12">
        <v>1738</v>
      </c>
      <c r="C66" s="13">
        <v>44770</v>
      </c>
      <c r="D66" s="13">
        <v>44804</v>
      </c>
      <c r="E66" s="13"/>
      <c r="F66" s="13"/>
      <c r="G66" s="1">
        <f t="shared" si="0"/>
        <v>34</v>
      </c>
      <c r="H66" s="12">
        <f t="shared" si="1"/>
        <v>59092</v>
      </c>
    </row>
    <row r="67" spans="1:8" x14ac:dyDescent="0.25">
      <c r="A67" s="19" t="s">
        <v>98</v>
      </c>
      <c r="B67" s="12">
        <v>305.76</v>
      </c>
      <c r="C67" s="13">
        <v>44834</v>
      </c>
      <c r="D67" s="13">
        <v>44804</v>
      </c>
      <c r="E67" s="13"/>
      <c r="F67" s="13"/>
      <c r="G67" s="1">
        <f t="shared" si="0"/>
        <v>-30</v>
      </c>
      <c r="H67" s="12">
        <f t="shared" si="1"/>
        <v>-9172.7999999999993</v>
      </c>
    </row>
    <row r="68" spans="1:8" x14ac:dyDescent="0.25">
      <c r="A68" s="19" t="s">
        <v>98</v>
      </c>
      <c r="B68" s="12">
        <v>86.24</v>
      </c>
      <c r="C68" s="13">
        <v>44834</v>
      </c>
      <c r="D68" s="13">
        <v>44804</v>
      </c>
      <c r="E68" s="13"/>
      <c r="F68" s="13"/>
      <c r="G68" s="1">
        <f t="shared" si="0"/>
        <v>-30</v>
      </c>
      <c r="H68" s="12">
        <f t="shared" si="1"/>
        <v>-2587.1999999999998</v>
      </c>
    </row>
    <row r="69" spans="1:8" x14ac:dyDescent="0.25">
      <c r="A69" s="19" t="s">
        <v>98</v>
      </c>
      <c r="B69" s="12">
        <v>86.24</v>
      </c>
      <c r="C69" s="13">
        <v>44834</v>
      </c>
      <c r="D69" s="13">
        <v>44804</v>
      </c>
      <c r="E69" s="13"/>
      <c r="F69" s="13"/>
      <c r="G69" s="1">
        <f t="shared" ref="G69:G132" si="2">D69-C69-(F69-E69)</f>
        <v>-30</v>
      </c>
      <c r="H69" s="12">
        <f t="shared" ref="H69:H132" si="3">B69*G69</f>
        <v>-2587.1999999999998</v>
      </c>
    </row>
    <row r="70" spans="1:8" x14ac:dyDescent="0.25">
      <c r="A70" s="19" t="s">
        <v>99</v>
      </c>
      <c r="B70" s="12">
        <v>1053</v>
      </c>
      <c r="C70" s="13">
        <v>44755</v>
      </c>
      <c r="D70" s="13">
        <v>44804</v>
      </c>
      <c r="E70" s="13"/>
      <c r="F70" s="13"/>
      <c r="G70" s="1">
        <f t="shared" si="2"/>
        <v>49</v>
      </c>
      <c r="H70" s="12">
        <f t="shared" si="3"/>
        <v>51597</v>
      </c>
    </row>
    <row r="71" spans="1:8" x14ac:dyDescent="0.25">
      <c r="A71" s="19" t="s">
        <v>99</v>
      </c>
      <c r="B71" s="12">
        <v>297</v>
      </c>
      <c r="C71" s="13">
        <v>44755</v>
      </c>
      <c r="D71" s="13">
        <v>44804</v>
      </c>
      <c r="E71" s="13"/>
      <c r="F71" s="13"/>
      <c r="G71" s="1">
        <f t="shared" si="2"/>
        <v>49</v>
      </c>
      <c r="H71" s="12">
        <f t="shared" si="3"/>
        <v>14553</v>
      </c>
    </row>
    <row r="72" spans="1:8" x14ac:dyDescent="0.25">
      <c r="A72" s="19" t="s">
        <v>99</v>
      </c>
      <c r="B72" s="12">
        <v>297</v>
      </c>
      <c r="C72" s="13">
        <v>44755</v>
      </c>
      <c r="D72" s="13">
        <v>44804</v>
      </c>
      <c r="E72" s="13"/>
      <c r="F72" s="13"/>
      <c r="G72" s="1">
        <f t="shared" si="2"/>
        <v>49</v>
      </c>
      <c r="H72" s="12">
        <f t="shared" si="3"/>
        <v>14553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28041.06</v>
      </c>
      <c r="C1">
        <f>COUNTA(A4:A353)</f>
        <v>69</v>
      </c>
      <c r="G1" s="16">
        <f>IF(B1&lt;&gt;0,H1/B1,0)</f>
        <v>-15.825777984141833</v>
      </c>
      <c r="H1" s="15">
        <f>SUM(H4:H353)</f>
        <v>-443771.5900000002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100</v>
      </c>
      <c r="B4" s="12">
        <v>832</v>
      </c>
      <c r="C4" s="13">
        <v>44837</v>
      </c>
      <c r="D4" s="13">
        <v>44844</v>
      </c>
      <c r="E4" s="13"/>
      <c r="F4" s="13"/>
      <c r="G4" s="1">
        <f>D4-C4-(F4-E4)</f>
        <v>7</v>
      </c>
      <c r="H4" s="12">
        <f>B4*G4</f>
        <v>5824</v>
      </c>
    </row>
    <row r="5" spans="1:8" x14ac:dyDescent="0.25">
      <c r="A5" s="19" t="s">
        <v>100</v>
      </c>
      <c r="B5" s="12">
        <v>183.04</v>
      </c>
      <c r="C5" s="13">
        <v>44837</v>
      </c>
      <c r="D5" s="13">
        <v>44844</v>
      </c>
      <c r="E5" s="13"/>
      <c r="F5" s="13"/>
      <c r="G5" s="1">
        <f t="shared" ref="G5:G68" si="0">D5-C5-(F5-E5)</f>
        <v>7</v>
      </c>
      <c r="H5" s="12">
        <f t="shared" ref="H5:H68" si="1">B5*G5</f>
        <v>1281.28</v>
      </c>
    </row>
    <row r="6" spans="1:8" x14ac:dyDescent="0.25">
      <c r="A6" s="19" t="s">
        <v>101</v>
      </c>
      <c r="B6" s="12">
        <v>254</v>
      </c>
      <c r="C6" s="13">
        <v>44837</v>
      </c>
      <c r="D6" s="13">
        <v>44844</v>
      </c>
      <c r="E6" s="13"/>
      <c r="F6" s="13"/>
      <c r="G6" s="1">
        <f t="shared" si="0"/>
        <v>7</v>
      </c>
      <c r="H6" s="12">
        <f t="shared" si="1"/>
        <v>1778</v>
      </c>
    </row>
    <row r="7" spans="1:8" x14ac:dyDescent="0.25">
      <c r="A7" s="19" t="s">
        <v>101</v>
      </c>
      <c r="B7" s="12">
        <v>55.88</v>
      </c>
      <c r="C7" s="13">
        <v>44837</v>
      </c>
      <c r="D7" s="13">
        <v>44844</v>
      </c>
      <c r="E7" s="13"/>
      <c r="F7" s="13"/>
      <c r="G7" s="1">
        <f t="shared" si="0"/>
        <v>7</v>
      </c>
      <c r="H7" s="12">
        <f t="shared" si="1"/>
        <v>391.16</v>
      </c>
    </row>
    <row r="8" spans="1:8" x14ac:dyDescent="0.25">
      <c r="A8" s="19" t="s">
        <v>102</v>
      </c>
      <c r="B8" s="12">
        <v>330</v>
      </c>
      <c r="C8" s="13">
        <v>44837</v>
      </c>
      <c r="D8" s="13">
        <v>44844</v>
      </c>
      <c r="E8" s="13"/>
      <c r="F8" s="13"/>
      <c r="G8" s="1">
        <f t="shared" si="0"/>
        <v>7</v>
      </c>
      <c r="H8" s="12">
        <f t="shared" si="1"/>
        <v>2310</v>
      </c>
    </row>
    <row r="9" spans="1:8" x14ac:dyDescent="0.25">
      <c r="A9" s="19" t="s">
        <v>102</v>
      </c>
      <c r="B9" s="12">
        <v>72.599999999999994</v>
      </c>
      <c r="C9" s="13">
        <v>44837</v>
      </c>
      <c r="D9" s="13">
        <v>44844</v>
      </c>
      <c r="E9" s="13"/>
      <c r="F9" s="13"/>
      <c r="G9" s="1">
        <f t="shared" si="0"/>
        <v>7</v>
      </c>
      <c r="H9" s="12">
        <f t="shared" si="1"/>
        <v>508.19999999999993</v>
      </c>
    </row>
    <row r="10" spans="1:8" x14ac:dyDescent="0.25">
      <c r="A10" s="19" t="s">
        <v>103</v>
      </c>
      <c r="B10" s="12">
        <v>0.98</v>
      </c>
      <c r="C10" s="13">
        <v>44836</v>
      </c>
      <c r="D10" s="13">
        <v>44844</v>
      </c>
      <c r="E10" s="13"/>
      <c r="F10" s="13"/>
      <c r="G10" s="1">
        <f t="shared" si="0"/>
        <v>8</v>
      </c>
      <c r="H10" s="12">
        <f t="shared" si="1"/>
        <v>7.84</v>
      </c>
    </row>
    <row r="11" spans="1:8" x14ac:dyDescent="0.25">
      <c r="A11" s="19" t="s">
        <v>104</v>
      </c>
      <c r="B11" s="12">
        <v>1639.34</v>
      </c>
      <c r="C11" s="13">
        <v>44836</v>
      </c>
      <c r="D11" s="13">
        <v>44844</v>
      </c>
      <c r="E11" s="13"/>
      <c r="F11" s="13"/>
      <c r="G11" s="1">
        <f t="shared" si="0"/>
        <v>8</v>
      </c>
      <c r="H11" s="12">
        <f t="shared" si="1"/>
        <v>13114.72</v>
      </c>
    </row>
    <row r="12" spans="1:8" x14ac:dyDescent="0.25">
      <c r="A12" s="19" t="s">
        <v>104</v>
      </c>
      <c r="B12" s="12">
        <v>360.65</v>
      </c>
      <c r="C12" s="13">
        <v>44836</v>
      </c>
      <c r="D12" s="13">
        <v>44844</v>
      </c>
      <c r="E12" s="13"/>
      <c r="F12" s="13"/>
      <c r="G12" s="1">
        <f t="shared" si="0"/>
        <v>8</v>
      </c>
      <c r="H12" s="12">
        <f t="shared" si="1"/>
        <v>2885.2</v>
      </c>
    </row>
    <row r="13" spans="1:8" x14ac:dyDescent="0.25">
      <c r="A13" s="19" t="s">
        <v>105</v>
      </c>
      <c r="B13" s="12">
        <v>643.16999999999996</v>
      </c>
      <c r="C13" s="13">
        <v>44836</v>
      </c>
      <c r="D13" s="13">
        <v>44844</v>
      </c>
      <c r="E13" s="13"/>
      <c r="F13" s="13"/>
      <c r="G13" s="1">
        <f t="shared" si="0"/>
        <v>8</v>
      </c>
      <c r="H13" s="12">
        <f t="shared" si="1"/>
        <v>5145.3599999999997</v>
      </c>
    </row>
    <row r="14" spans="1:8" x14ac:dyDescent="0.25">
      <c r="A14" s="19" t="s">
        <v>105</v>
      </c>
      <c r="B14" s="12">
        <v>141.5</v>
      </c>
      <c r="C14" s="13">
        <v>44836</v>
      </c>
      <c r="D14" s="13">
        <v>44844</v>
      </c>
      <c r="E14" s="13"/>
      <c r="F14" s="13"/>
      <c r="G14" s="1">
        <f t="shared" si="0"/>
        <v>8</v>
      </c>
      <c r="H14" s="12">
        <f t="shared" si="1"/>
        <v>1132</v>
      </c>
    </row>
    <row r="15" spans="1:8" x14ac:dyDescent="0.25">
      <c r="A15" s="19" t="s">
        <v>106</v>
      </c>
      <c r="B15" s="12">
        <v>472.13</v>
      </c>
      <c r="C15" s="13">
        <v>44836</v>
      </c>
      <c r="D15" s="13">
        <v>44844</v>
      </c>
      <c r="E15" s="13"/>
      <c r="F15" s="13"/>
      <c r="G15" s="1">
        <f t="shared" si="0"/>
        <v>8</v>
      </c>
      <c r="H15" s="12">
        <f t="shared" si="1"/>
        <v>3777.04</v>
      </c>
    </row>
    <row r="16" spans="1:8" x14ac:dyDescent="0.25">
      <c r="A16" s="19" t="s">
        <v>106</v>
      </c>
      <c r="B16" s="12">
        <v>103.87</v>
      </c>
      <c r="C16" s="13">
        <v>44836</v>
      </c>
      <c r="D16" s="13">
        <v>44844</v>
      </c>
      <c r="E16" s="13"/>
      <c r="F16" s="13"/>
      <c r="G16" s="1">
        <f t="shared" si="0"/>
        <v>8</v>
      </c>
      <c r="H16" s="12">
        <f t="shared" si="1"/>
        <v>830.96</v>
      </c>
    </row>
    <row r="17" spans="1:8" x14ac:dyDescent="0.25">
      <c r="A17" s="19" t="s">
        <v>107</v>
      </c>
      <c r="B17" s="12">
        <v>211.54</v>
      </c>
      <c r="C17" s="13">
        <v>44836</v>
      </c>
      <c r="D17" s="13">
        <v>44844</v>
      </c>
      <c r="E17" s="13"/>
      <c r="F17" s="13"/>
      <c r="G17" s="1">
        <f t="shared" si="0"/>
        <v>8</v>
      </c>
      <c r="H17" s="12">
        <f t="shared" si="1"/>
        <v>1692.32</v>
      </c>
    </row>
    <row r="18" spans="1:8" x14ac:dyDescent="0.25">
      <c r="A18" s="19" t="s">
        <v>107</v>
      </c>
      <c r="B18" s="12">
        <v>8.4600000000000009</v>
      </c>
      <c r="C18" s="13">
        <v>44836</v>
      </c>
      <c r="D18" s="13">
        <v>44844</v>
      </c>
      <c r="E18" s="13"/>
      <c r="F18" s="13"/>
      <c r="G18" s="1">
        <f t="shared" si="0"/>
        <v>8</v>
      </c>
      <c r="H18" s="12">
        <f t="shared" si="1"/>
        <v>67.680000000000007</v>
      </c>
    </row>
    <row r="19" spans="1:8" x14ac:dyDescent="0.25">
      <c r="A19" s="19" t="s">
        <v>108</v>
      </c>
      <c r="B19" s="12">
        <v>1033.8</v>
      </c>
      <c r="C19" s="13">
        <v>44856</v>
      </c>
      <c r="D19" s="13">
        <v>44844</v>
      </c>
      <c r="E19" s="13"/>
      <c r="F19" s="13"/>
      <c r="G19" s="1">
        <f t="shared" si="0"/>
        <v>-12</v>
      </c>
      <c r="H19" s="12">
        <f t="shared" si="1"/>
        <v>-12405.599999999999</v>
      </c>
    </row>
    <row r="20" spans="1:8" x14ac:dyDescent="0.25">
      <c r="A20" s="19" t="s">
        <v>108</v>
      </c>
      <c r="B20" s="12">
        <v>227.44</v>
      </c>
      <c r="C20" s="13">
        <v>44856</v>
      </c>
      <c r="D20" s="13">
        <v>44844</v>
      </c>
      <c r="E20" s="13"/>
      <c r="F20" s="13"/>
      <c r="G20" s="1">
        <f t="shared" si="0"/>
        <v>-12</v>
      </c>
      <c r="H20" s="12">
        <f t="shared" si="1"/>
        <v>-2729.2799999999997</v>
      </c>
    </row>
    <row r="21" spans="1:8" x14ac:dyDescent="0.25">
      <c r="A21" s="19" t="s">
        <v>109</v>
      </c>
      <c r="B21" s="12">
        <v>1330.56</v>
      </c>
      <c r="C21" s="13">
        <v>44856</v>
      </c>
      <c r="D21" s="13">
        <v>44844</v>
      </c>
      <c r="E21" s="13"/>
      <c r="F21" s="13"/>
      <c r="G21" s="1">
        <f t="shared" si="0"/>
        <v>-12</v>
      </c>
      <c r="H21" s="12">
        <f t="shared" si="1"/>
        <v>-15966.72</v>
      </c>
    </row>
    <row r="22" spans="1:8" x14ac:dyDescent="0.25">
      <c r="A22" s="19" t="s">
        <v>109</v>
      </c>
      <c r="B22" s="12">
        <v>292.72000000000003</v>
      </c>
      <c r="C22" s="13">
        <v>44856</v>
      </c>
      <c r="D22" s="13">
        <v>44844</v>
      </c>
      <c r="E22" s="13"/>
      <c r="F22" s="13"/>
      <c r="G22" s="1">
        <f t="shared" si="0"/>
        <v>-12</v>
      </c>
      <c r="H22" s="12">
        <f t="shared" si="1"/>
        <v>-3512.6400000000003</v>
      </c>
    </row>
    <row r="23" spans="1:8" x14ac:dyDescent="0.25">
      <c r="A23" s="19" t="s">
        <v>110</v>
      </c>
      <c r="B23" s="12">
        <v>825.61</v>
      </c>
      <c r="C23" s="13">
        <v>44867</v>
      </c>
      <c r="D23" s="13">
        <v>44844</v>
      </c>
      <c r="E23" s="13"/>
      <c r="F23" s="13"/>
      <c r="G23" s="1">
        <f t="shared" si="0"/>
        <v>-23</v>
      </c>
      <c r="H23" s="12">
        <f t="shared" si="1"/>
        <v>-18989.03</v>
      </c>
    </row>
    <row r="24" spans="1:8" x14ac:dyDescent="0.25">
      <c r="A24" s="19" t="s">
        <v>110</v>
      </c>
      <c r="B24" s="12">
        <v>181.63</v>
      </c>
      <c r="C24" s="13">
        <v>44867</v>
      </c>
      <c r="D24" s="13">
        <v>44844</v>
      </c>
      <c r="E24" s="13"/>
      <c r="F24" s="13"/>
      <c r="G24" s="1">
        <f t="shared" si="0"/>
        <v>-23</v>
      </c>
      <c r="H24" s="12">
        <f t="shared" si="1"/>
        <v>-4177.49</v>
      </c>
    </row>
    <row r="25" spans="1:8" x14ac:dyDescent="0.25">
      <c r="A25" s="19" t="s">
        <v>111</v>
      </c>
      <c r="B25" s="12">
        <v>110</v>
      </c>
      <c r="C25" s="13">
        <v>44856</v>
      </c>
      <c r="D25" s="13">
        <v>44844</v>
      </c>
      <c r="E25" s="13"/>
      <c r="F25" s="13"/>
      <c r="G25" s="1">
        <f t="shared" si="0"/>
        <v>-12</v>
      </c>
      <c r="H25" s="12">
        <f t="shared" si="1"/>
        <v>-1320</v>
      </c>
    </row>
    <row r="26" spans="1:8" x14ac:dyDescent="0.25">
      <c r="A26" s="19" t="s">
        <v>111</v>
      </c>
      <c r="B26" s="12">
        <v>24.2</v>
      </c>
      <c r="C26" s="13">
        <v>44856</v>
      </c>
      <c r="D26" s="13">
        <v>44844</v>
      </c>
      <c r="E26" s="13"/>
      <c r="F26" s="13"/>
      <c r="G26" s="1">
        <f t="shared" si="0"/>
        <v>-12</v>
      </c>
      <c r="H26" s="12">
        <f t="shared" si="1"/>
        <v>-290.39999999999998</v>
      </c>
    </row>
    <row r="27" spans="1:8" x14ac:dyDescent="0.25">
      <c r="A27" s="19" t="s">
        <v>112</v>
      </c>
      <c r="B27" s="12">
        <v>381.82</v>
      </c>
      <c r="C27" s="13">
        <v>44846</v>
      </c>
      <c r="D27" s="13">
        <v>44844</v>
      </c>
      <c r="E27" s="13"/>
      <c r="F27" s="13"/>
      <c r="G27" s="1">
        <f t="shared" si="0"/>
        <v>-2</v>
      </c>
      <c r="H27" s="12">
        <f t="shared" si="1"/>
        <v>-763.64</v>
      </c>
    </row>
    <row r="28" spans="1:8" x14ac:dyDescent="0.25">
      <c r="A28" s="19" t="s">
        <v>112</v>
      </c>
      <c r="B28" s="12">
        <v>38.18</v>
      </c>
      <c r="C28" s="13">
        <v>44846</v>
      </c>
      <c r="D28" s="13">
        <v>44844</v>
      </c>
      <c r="E28" s="13"/>
      <c r="F28" s="13"/>
      <c r="G28" s="1">
        <f t="shared" si="0"/>
        <v>-2</v>
      </c>
      <c r="H28" s="12">
        <f t="shared" si="1"/>
        <v>-76.36</v>
      </c>
    </row>
    <row r="29" spans="1:8" x14ac:dyDescent="0.25">
      <c r="A29" s="19" t="s">
        <v>113</v>
      </c>
      <c r="B29" s="12">
        <v>487</v>
      </c>
      <c r="C29" s="13">
        <v>44871</v>
      </c>
      <c r="D29" s="13">
        <v>44844</v>
      </c>
      <c r="E29" s="13"/>
      <c r="F29" s="13"/>
      <c r="G29" s="1">
        <f t="shared" si="0"/>
        <v>-27</v>
      </c>
      <c r="H29" s="12">
        <f t="shared" si="1"/>
        <v>-13149</v>
      </c>
    </row>
    <row r="30" spans="1:8" x14ac:dyDescent="0.25">
      <c r="A30" s="19" t="s">
        <v>113</v>
      </c>
      <c r="B30" s="12">
        <v>107.14</v>
      </c>
      <c r="C30" s="13">
        <v>44871</v>
      </c>
      <c r="D30" s="13">
        <v>44844</v>
      </c>
      <c r="E30" s="13"/>
      <c r="F30" s="13"/>
      <c r="G30" s="1">
        <f t="shared" si="0"/>
        <v>-27</v>
      </c>
      <c r="H30" s="12">
        <f t="shared" si="1"/>
        <v>-2892.78</v>
      </c>
    </row>
    <row r="31" spans="1:8" x14ac:dyDescent="0.25">
      <c r="A31" s="19" t="s">
        <v>114</v>
      </c>
      <c r="B31" s="12">
        <v>2481.8200000000002</v>
      </c>
      <c r="C31" s="13">
        <v>44875</v>
      </c>
      <c r="D31" s="13">
        <v>44848</v>
      </c>
      <c r="E31" s="13"/>
      <c r="F31" s="13"/>
      <c r="G31" s="1">
        <f t="shared" si="0"/>
        <v>-27</v>
      </c>
      <c r="H31" s="12">
        <f t="shared" si="1"/>
        <v>-67009.14</v>
      </c>
    </row>
    <row r="32" spans="1:8" x14ac:dyDescent="0.25">
      <c r="A32" s="19" t="s">
        <v>114</v>
      </c>
      <c r="B32" s="12">
        <v>248.18</v>
      </c>
      <c r="C32" s="13">
        <v>44875</v>
      </c>
      <c r="D32" s="13">
        <v>44848</v>
      </c>
      <c r="E32" s="13"/>
      <c r="F32" s="13"/>
      <c r="G32" s="1">
        <f t="shared" si="0"/>
        <v>-27</v>
      </c>
      <c r="H32" s="12">
        <f t="shared" si="1"/>
        <v>-6700.8600000000006</v>
      </c>
    </row>
    <row r="33" spans="1:8" x14ac:dyDescent="0.25">
      <c r="A33" s="19" t="s">
        <v>115</v>
      </c>
      <c r="B33" s="12">
        <v>3223.64</v>
      </c>
      <c r="C33" s="13">
        <v>44875</v>
      </c>
      <c r="D33" s="13">
        <v>44848</v>
      </c>
      <c r="E33" s="13"/>
      <c r="F33" s="13"/>
      <c r="G33" s="1">
        <f t="shared" si="0"/>
        <v>-27</v>
      </c>
      <c r="H33" s="12">
        <f t="shared" si="1"/>
        <v>-87038.28</v>
      </c>
    </row>
    <row r="34" spans="1:8" x14ac:dyDescent="0.25">
      <c r="A34" s="19" t="s">
        <v>115</v>
      </c>
      <c r="B34" s="12">
        <v>358.18</v>
      </c>
      <c r="C34" s="13">
        <v>44875</v>
      </c>
      <c r="D34" s="13">
        <v>44848</v>
      </c>
      <c r="E34" s="13"/>
      <c r="F34" s="13"/>
      <c r="G34" s="1">
        <f t="shared" si="0"/>
        <v>-27</v>
      </c>
      <c r="H34" s="12">
        <f t="shared" si="1"/>
        <v>-9670.86</v>
      </c>
    </row>
    <row r="35" spans="1:8" x14ac:dyDescent="0.25">
      <c r="A35" s="19" t="s">
        <v>115</v>
      </c>
      <c r="B35" s="12">
        <v>358.18</v>
      </c>
      <c r="C35" s="13">
        <v>44875</v>
      </c>
      <c r="D35" s="13">
        <v>44848</v>
      </c>
      <c r="E35" s="13"/>
      <c r="F35" s="13"/>
      <c r="G35" s="1">
        <f t="shared" si="0"/>
        <v>-27</v>
      </c>
      <c r="H35" s="12">
        <f t="shared" si="1"/>
        <v>-9670.86</v>
      </c>
    </row>
    <row r="36" spans="1:8" x14ac:dyDescent="0.25">
      <c r="A36" s="19" t="s">
        <v>116</v>
      </c>
      <c r="B36" s="12">
        <v>1000</v>
      </c>
      <c r="C36" s="13">
        <v>44900</v>
      </c>
      <c r="D36" s="13">
        <v>44874</v>
      </c>
      <c r="E36" s="13"/>
      <c r="F36" s="13"/>
      <c r="G36" s="1">
        <f t="shared" si="0"/>
        <v>-26</v>
      </c>
      <c r="H36" s="12">
        <f t="shared" si="1"/>
        <v>-26000</v>
      </c>
    </row>
    <row r="37" spans="1:8" x14ac:dyDescent="0.25">
      <c r="A37" s="19" t="s">
        <v>116</v>
      </c>
      <c r="B37" s="12">
        <v>220</v>
      </c>
      <c r="C37" s="13">
        <v>44900</v>
      </c>
      <c r="D37" s="13">
        <v>44874</v>
      </c>
      <c r="E37" s="13"/>
      <c r="F37" s="13"/>
      <c r="G37" s="1">
        <f t="shared" si="0"/>
        <v>-26</v>
      </c>
      <c r="H37" s="12">
        <f t="shared" si="1"/>
        <v>-5720</v>
      </c>
    </row>
    <row r="38" spans="1:8" x14ac:dyDescent="0.25">
      <c r="A38" s="19" t="s">
        <v>117</v>
      </c>
      <c r="B38" s="12">
        <v>877</v>
      </c>
      <c r="C38" s="13">
        <v>44900</v>
      </c>
      <c r="D38" s="13">
        <v>44874</v>
      </c>
      <c r="E38" s="13"/>
      <c r="F38" s="13"/>
      <c r="G38" s="1">
        <f t="shared" si="0"/>
        <v>-26</v>
      </c>
      <c r="H38" s="12">
        <f t="shared" si="1"/>
        <v>-22802</v>
      </c>
    </row>
    <row r="39" spans="1:8" x14ac:dyDescent="0.25">
      <c r="A39" s="19" t="s">
        <v>117</v>
      </c>
      <c r="B39" s="12">
        <v>192.94</v>
      </c>
      <c r="C39" s="13">
        <v>44900</v>
      </c>
      <c r="D39" s="13">
        <v>44874</v>
      </c>
      <c r="E39" s="13"/>
      <c r="F39" s="13"/>
      <c r="G39" s="1">
        <f t="shared" si="0"/>
        <v>-26</v>
      </c>
      <c r="H39" s="12">
        <f t="shared" si="1"/>
        <v>-5016.4399999999996</v>
      </c>
    </row>
    <row r="40" spans="1:8" x14ac:dyDescent="0.25">
      <c r="A40" s="19" t="s">
        <v>118</v>
      </c>
      <c r="B40" s="12">
        <v>150</v>
      </c>
      <c r="C40" s="13">
        <v>44911</v>
      </c>
      <c r="D40" s="13">
        <v>44886</v>
      </c>
      <c r="E40" s="13"/>
      <c r="F40" s="13"/>
      <c r="G40" s="1">
        <f t="shared" si="0"/>
        <v>-25</v>
      </c>
      <c r="H40" s="12">
        <f t="shared" si="1"/>
        <v>-3750</v>
      </c>
    </row>
    <row r="41" spans="1:8" x14ac:dyDescent="0.25">
      <c r="A41" s="19" t="s">
        <v>118</v>
      </c>
      <c r="B41" s="12">
        <v>33</v>
      </c>
      <c r="C41" s="13">
        <v>44911</v>
      </c>
      <c r="D41" s="13">
        <v>44886</v>
      </c>
      <c r="E41" s="13"/>
      <c r="F41" s="13"/>
      <c r="G41" s="1">
        <f t="shared" si="0"/>
        <v>-25</v>
      </c>
      <c r="H41" s="12">
        <f t="shared" si="1"/>
        <v>-825</v>
      </c>
    </row>
    <row r="42" spans="1:8" x14ac:dyDescent="0.25">
      <c r="A42" s="19" t="s">
        <v>119</v>
      </c>
      <c r="B42" s="12">
        <v>150</v>
      </c>
      <c r="C42" s="13">
        <v>44911</v>
      </c>
      <c r="D42" s="13">
        <v>44886</v>
      </c>
      <c r="E42" s="13"/>
      <c r="F42" s="13"/>
      <c r="G42" s="1">
        <f t="shared" si="0"/>
        <v>-25</v>
      </c>
      <c r="H42" s="12">
        <f t="shared" si="1"/>
        <v>-3750</v>
      </c>
    </row>
    <row r="43" spans="1:8" x14ac:dyDescent="0.25">
      <c r="A43" s="19" t="s">
        <v>119</v>
      </c>
      <c r="B43" s="12">
        <v>33</v>
      </c>
      <c r="C43" s="13">
        <v>44911</v>
      </c>
      <c r="D43" s="13">
        <v>44886</v>
      </c>
      <c r="E43" s="13"/>
      <c r="F43" s="13"/>
      <c r="G43" s="1">
        <f t="shared" si="0"/>
        <v>-25</v>
      </c>
      <c r="H43" s="12">
        <f t="shared" si="1"/>
        <v>-825</v>
      </c>
    </row>
    <row r="44" spans="1:8" x14ac:dyDescent="0.25">
      <c r="A44" s="19" t="s">
        <v>120</v>
      </c>
      <c r="B44" s="12">
        <v>655.74</v>
      </c>
      <c r="C44" s="13">
        <v>44911</v>
      </c>
      <c r="D44" s="13">
        <v>44886</v>
      </c>
      <c r="E44" s="13"/>
      <c r="F44" s="13"/>
      <c r="G44" s="1">
        <f t="shared" si="0"/>
        <v>-25</v>
      </c>
      <c r="H44" s="12">
        <f t="shared" si="1"/>
        <v>-16393.5</v>
      </c>
    </row>
    <row r="45" spans="1:8" x14ac:dyDescent="0.25">
      <c r="A45" s="19" t="s">
        <v>120</v>
      </c>
      <c r="B45" s="12">
        <v>144.26</v>
      </c>
      <c r="C45" s="13">
        <v>44911</v>
      </c>
      <c r="D45" s="13">
        <v>44886</v>
      </c>
      <c r="E45" s="13"/>
      <c r="F45" s="13"/>
      <c r="G45" s="1">
        <f t="shared" si="0"/>
        <v>-25</v>
      </c>
      <c r="H45" s="12">
        <f t="shared" si="1"/>
        <v>-3606.5</v>
      </c>
    </row>
    <row r="46" spans="1:8" x14ac:dyDescent="0.25">
      <c r="A46" s="19" t="s">
        <v>121</v>
      </c>
      <c r="B46" s="12">
        <v>500.5</v>
      </c>
      <c r="C46" s="13">
        <v>44911</v>
      </c>
      <c r="D46" s="13">
        <v>44886</v>
      </c>
      <c r="E46" s="13"/>
      <c r="F46" s="13"/>
      <c r="G46" s="1">
        <f t="shared" si="0"/>
        <v>-25</v>
      </c>
      <c r="H46" s="12">
        <f t="shared" si="1"/>
        <v>-12512.5</v>
      </c>
    </row>
    <row r="47" spans="1:8" x14ac:dyDescent="0.25">
      <c r="A47" s="19" t="s">
        <v>122</v>
      </c>
      <c r="B47" s="12">
        <v>32.78</v>
      </c>
      <c r="C47" s="13">
        <v>44911</v>
      </c>
      <c r="D47" s="13">
        <v>44907</v>
      </c>
      <c r="E47" s="13"/>
      <c r="F47" s="13"/>
      <c r="G47" s="1">
        <f t="shared" si="0"/>
        <v>-4</v>
      </c>
      <c r="H47" s="12">
        <f t="shared" si="1"/>
        <v>-131.12</v>
      </c>
    </row>
    <row r="48" spans="1:8" x14ac:dyDescent="0.25">
      <c r="A48" s="19" t="s">
        <v>123</v>
      </c>
      <c r="B48" s="12">
        <v>135</v>
      </c>
      <c r="C48" s="13">
        <v>44923</v>
      </c>
      <c r="D48" s="13">
        <v>44907</v>
      </c>
      <c r="E48" s="13"/>
      <c r="F48" s="13"/>
      <c r="G48" s="1">
        <f t="shared" si="0"/>
        <v>-16</v>
      </c>
      <c r="H48" s="12">
        <f t="shared" si="1"/>
        <v>-2160</v>
      </c>
    </row>
    <row r="49" spans="1:8" x14ac:dyDescent="0.25">
      <c r="A49" s="19" t="s">
        <v>123</v>
      </c>
      <c r="B49" s="12">
        <v>15</v>
      </c>
      <c r="C49" s="13">
        <v>44923</v>
      </c>
      <c r="D49" s="13">
        <v>44907</v>
      </c>
      <c r="E49" s="13"/>
      <c r="F49" s="13"/>
      <c r="G49" s="1">
        <f t="shared" si="0"/>
        <v>-16</v>
      </c>
      <c r="H49" s="12">
        <f t="shared" si="1"/>
        <v>-240</v>
      </c>
    </row>
    <row r="50" spans="1:8" x14ac:dyDescent="0.25">
      <c r="A50" s="19" t="s">
        <v>123</v>
      </c>
      <c r="B50" s="12">
        <v>15</v>
      </c>
      <c r="C50" s="13">
        <v>44923</v>
      </c>
      <c r="D50" s="13">
        <v>44907</v>
      </c>
      <c r="E50" s="13"/>
      <c r="F50" s="13"/>
      <c r="G50" s="1">
        <f t="shared" si="0"/>
        <v>-16</v>
      </c>
      <c r="H50" s="12">
        <f t="shared" si="1"/>
        <v>-240</v>
      </c>
    </row>
    <row r="51" spans="1:8" x14ac:dyDescent="0.25">
      <c r="A51" s="19" t="s">
        <v>124</v>
      </c>
      <c r="B51" s="12">
        <v>87.36</v>
      </c>
      <c r="C51" s="13">
        <v>44919</v>
      </c>
      <c r="D51" s="13">
        <v>44907</v>
      </c>
      <c r="E51" s="13"/>
      <c r="F51" s="13"/>
      <c r="G51" s="1">
        <f t="shared" si="0"/>
        <v>-12</v>
      </c>
      <c r="H51" s="12">
        <f t="shared" si="1"/>
        <v>-1048.32</v>
      </c>
    </row>
    <row r="52" spans="1:8" x14ac:dyDescent="0.25">
      <c r="A52" s="19" t="s">
        <v>124</v>
      </c>
      <c r="B52" s="12">
        <v>24.64</v>
      </c>
      <c r="C52" s="13">
        <v>44919</v>
      </c>
      <c r="D52" s="13">
        <v>44907</v>
      </c>
      <c r="E52" s="13"/>
      <c r="F52" s="13"/>
      <c r="G52" s="1">
        <f t="shared" si="0"/>
        <v>-12</v>
      </c>
      <c r="H52" s="12">
        <f t="shared" si="1"/>
        <v>-295.68</v>
      </c>
    </row>
    <row r="53" spans="1:8" x14ac:dyDescent="0.25">
      <c r="A53" s="19" t="s">
        <v>124</v>
      </c>
      <c r="B53" s="12">
        <v>24.64</v>
      </c>
      <c r="C53" s="13">
        <v>44919</v>
      </c>
      <c r="D53" s="13">
        <v>44907</v>
      </c>
      <c r="E53" s="13"/>
      <c r="F53" s="13"/>
      <c r="G53" s="1">
        <f t="shared" si="0"/>
        <v>-12</v>
      </c>
      <c r="H53" s="12">
        <f t="shared" si="1"/>
        <v>-295.68</v>
      </c>
    </row>
    <row r="54" spans="1:8" x14ac:dyDescent="0.25">
      <c r="A54" s="19" t="s">
        <v>125</v>
      </c>
      <c r="B54" s="12">
        <v>537.58000000000004</v>
      </c>
      <c r="C54" s="13">
        <v>44919</v>
      </c>
      <c r="D54" s="13">
        <v>44907</v>
      </c>
      <c r="E54" s="13"/>
      <c r="F54" s="13"/>
      <c r="G54" s="1">
        <f t="shared" si="0"/>
        <v>-12</v>
      </c>
      <c r="H54" s="12">
        <f t="shared" si="1"/>
        <v>-6450.9600000000009</v>
      </c>
    </row>
    <row r="55" spans="1:8" x14ac:dyDescent="0.25">
      <c r="A55" s="19" t="s">
        <v>125</v>
      </c>
      <c r="B55" s="12">
        <v>151.62</v>
      </c>
      <c r="C55" s="13">
        <v>44919</v>
      </c>
      <c r="D55" s="13">
        <v>44907</v>
      </c>
      <c r="E55" s="13"/>
      <c r="F55" s="13"/>
      <c r="G55" s="1">
        <f t="shared" si="0"/>
        <v>-12</v>
      </c>
      <c r="H55" s="12">
        <f t="shared" si="1"/>
        <v>-1819.44</v>
      </c>
    </row>
    <row r="56" spans="1:8" x14ac:dyDescent="0.25">
      <c r="A56" s="19" t="s">
        <v>125</v>
      </c>
      <c r="B56" s="12">
        <v>151.62</v>
      </c>
      <c r="C56" s="13">
        <v>44919</v>
      </c>
      <c r="D56" s="13">
        <v>44907</v>
      </c>
      <c r="E56" s="13"/>
      <c r="F56" s="13"/>
      <c r="G56" s="1">
        <f t="shared" si="0"/>
        <v>-12</v>
      </c>
      <c r="H56" s="12">
        <f t="shared" si="1"/>
        <v>-1819.44</v>
      </c>
    </row>
    <row r="57" spans="1:8" x14ac:dyDescent="0.25">
      <c r="A57" s="19" t="s">
        <v>126</v>
      </c>
      <c r="B57" s="12">
        <v>16.68</v>
      </c>
      <c r="C57" s="13">
        <v>44928</v>
      </c>
      <c r="D57" s="13">
        <v>44907</v>
      </c>
      <c r="E57" s="13"/>
      <c r="F57" s="13"/>
      <c r="G57" s="1">
        <f t="shared" si="0"/>
        <v>-21</v>
      </c>
      <c r="H57" s="12">
        <f t="shared" si="1"/>
        <v>-350.28</v>
      </c>
    </row>
    <row r="58" spans="1:8" x14ac:dyDescent="0.25">
      <c r="A58" s="19" t="s">
        <v>127</v>
      </c>
      <c r="B58" s="12">
        <v>270</v>
      </c>
      <c r="C58" s="13">
        <v>44919</v>
      </c>
      <c r="D58" s="13">
        <v>44907</v>
      </c>
      <c r="E58" s="13"/>
      <c r="F58" s="13"/>
      <c r="G58" s="1">
        <f t="shared" si="0"/>
        <v>-12</v>
      </c>
      <c r="H58" s="12">
        <f t="shared" si="1"/>
        <v>-3240</v>
      </c>
    </row>
    <row r="59" spans="1:8" x14ac:dyDescent="0.25">
      <c r="A59" s="19" t="s">
        <v>128</v>
      </c>
      <c r="B59" s="12">
        <v>3030</v>
      </c>
      <c r="C59" s="13">
        <v>44919</v>
      </c>
      <c r="D59" s="13">
        <v>44907</v>
      </c>
      <c r="E59" s="13"/>
      <c r="F59" s="13"/>
      <c r="G59" s="1">
        <f t="shared" si="0"/>
        <v>-12</v>
      </c>
      <c r="H59" s="12">
        <f t="shared" si="1"/>
        <v>-36360</v>
      </c>
    </row>
    <row r="60" spans="1:8" x14ac:dyDescent="0.25">
      <c r="A60" s="19" t="s">
        <v>129</v>
      </c>
      <c r="B60" s="12">
        <v>107.95</v>
      </c>
      <c r="C60" s="13">
        <v>44934</v>
      </c>
      <c r="D60" s="13">
        <v>44907</v>
      </c>
      <c r="E60" s="13"/>
      <c r="F60" s="13"/>
      <c r="G60" s="1">
        <f t="shared" si="0"/>
        <v>-27</v>
      </c>
      <c r="H60" s="12">
        <f t="shared" si="1"/>
        <v>-2914.65</v>
      </c>
    </row>
    <row r="61" spans="1:8" x14ac:dyDescent="0.25">
      <c r="A61" s="19" t="s">
        <v>129</v>
      </c>
      <c r="B61" s="12">
        <v>30.45</v>
      </c>
      <c r="C61" s="13">
        <v>44934</v>
      </c>
      <c r="D61" s="13">
        <v>44907</v>
      </c>
      <c r="E61" s="13"/>
      <c r="F61" s="13"/>
      <c r="G61" s="1">
        <f t="shared" si="0"/>
        <v>-27</v>
      </c>
      <c r="H61" s="12">
        <f t="shared" si="1"/>
        <v>-822.15</v>
      </c>
    </row>
    <row r="62" spans="1:8" x14ac:dyDescent="0.25">
      <c r="A62" s="19" t="s">
        <v>129</v>
      </c>
      <c r="B62" s="12">
        <v>30.45</v>
      </c>
      <c r="C62" s="13">
        <v>44934</v>
      </c>
      <c r="D62" s="13">
        <v>44907</v>
      </c>
      <c r="E62" s="13"/>
      <c r="F62" s="13"/>
      <c r="G62" s="1">
        <f t="shared" si="0"/>
        <v>-27</v>
      </c>
      <c r="H62" s="12">
        <f t="shared" si="1"/>
        <v>-822.15</v>
      </c>
    </row>
    <row r="63" spans="1:8" x14ac:dyDescent="0.25">
      <c r="A63" s="19" t="s">
        <v>130</v>
      </c>
      <c r="B63" s="12">
        <v>750.79</v>
      </c>
      <c r="C63" s="13">
        <v>44934</v>
      </c>
      <c r="D63" s="13">
        <v>44907</v>
      </c>
      <c r="E63" s="13"/>
      <c r="F63" s="13"/>
      <c r="G63" s="1">
        <f t="shared" si="0"/>
        <v>-27</v>
      </c>
      <c r="H63" s="12">
        <f t="shared" si="1"/>
        <v>-20271.329999999998</v>
      </c>
    </row>
    <row r="64" spans="1:8" x14ac:dyDescent="0.25">
      <c r="A64" s="19" t="s">
        <v>130</v>
      </c>
      <c r="B64" s="12">
        <v>24.4</v>
      </c>
      <c r="C64" s="13">
        <v>44934</v>
      </c>
      <c r="D64" s="13">
        <v>44907</v>
      </c>
      <c r="E64" s="13"/>
      <c r="F64" s="13"/>
      <c r="G64" s="1">
        <f t="shared" si="0"/>
        <v>-27</v>
      </c>
      <c r="H64" s="12">
        <f t="shared" si="1"/>
        <v>-658.8</v>
      </c>
    </row>
    <row r="65" spans="1:8" x14ac:dyDescent="0.25">
      <c r="A65" s="19" t="s">
        <v>130</v>
      </c>
      <c r="B65" s="12">
        <v>24.4</v>
      </c>
      <c r="C65" s="13">
        <v>44934</v>
      </c>
      <c r="D65" s="13">
        <v>44907</v>
      </c>
      <c r="E65" s="13"/>
      <c r="F65" s="13"/>
      <c r="G65" s="1">
        <f t="shared" si="0"/>
        <v>-27</v>
      </c>
      <c r="H65" s="12">
        <f t="shared" si="1"/>
        <v>-658.8</v>
      </c>
    </row>
    <row r="66" spans="1:8" x14ac:dyDescent="0.25">
      <c r="A66" s="19" t="s">
        <v>131</v>
      </c>
      <c r="B66" s="12">
        <v>156.01</v>
      </c>
      <c r="C66" s="13">
        <v>44939</v>
      </c>
      <c r="D66" s="13">
        <v>44911</v>
      </c>
      <c r="E66" s="13"/>
      <c r="F66" s="13"/>
      <c r="G66" s="1">
        <f t="shared" si="0"/>
        <v>-28</v>
      </c>
      <c r="H66" s="12">
        <f t="shared" si="1"/>
        <v>-4368.28</v>
      </c>
    </row>
    <row r="67" spans="1:8" x14ac:dyDescent="0.25">
      <c r="A67" s="19" t="s">
        <v>131</v>
      </c>
      <c r="B67" s="12">
        <v>34.32</v>
      </c>
      <c r="C67" s="13">
        <v>44939</v>
      </c>
      <c r="D67" s="13">
        <v>44911</v>
      </c>
      <c r="E67" s="13"/>
      <c r="F67" s="13"/>
      <c r="G67" s="1">
        <f t="shared" si="0"/>
        <v>-28</v>
      </c>
      <c r="H67" s="12">
        <f t="shared" si="1"/>
        <v>-960.96</v>
      </c>
    </row>
    <row r="68" spans="1:8" x14ac:dyDescent="0.25">
      <c r="A68" s="19" t="s">
        <v>132</v>
      </c>
      <c r="B68" s="12">
        <v>114.66</v>
      </c>
      <c r="C68" s="13">
        <v>44940</v>
      </c>
      <c r="D68" s="13">
        <v>44911</v>
      </c>
      <c r="E68" s="13"/>
      <c r="F68" s="13"/>
      <c r="G68" s="1">
        <f t="shared" si="0"/>
        <v>-29</v>
      </c>
      <c r="H68" s="12">
        <f t="shared" si="1"/>
        <v>-3325.14</v>
      </c>
    </row>
    <row r="69" spans="1:8" x14ac:dyDescent="0.25">
      <c r="A69" s="19" t="s">
        <v>133</v>
      </c>
      <c r="B69" s="12">
        <v>500</v>
      </c>
      <c r="C69" s="13">
        <v>44940</v>
      </c>
      <c r="D69" s="13">
        <v>44911</v>
      </c>
      <c r="E69" s="13"/>
      <c r="F69" s="13"/>
      <c r="G69" s="1">
        <f t="shared" ref="G69:G132" si="2">D69-C69-(F69-E69)</f>
        <v>-29</v>
      </c>
      <c r="H69" s="12">
        <f t="shared" ref="H69:H132" si="3">B69*G69</f>
        <v>-14500</v>
      </c>
    </row>
    <row r="70" spans="1:8" x14ac:dyDescent="0.25">
      <c r="A70" s="19" t="s">
        <v>134</v>
      </c>
      <c r="B70" s="12">
        <v>511.47</v>
      </c>
      <c r="C70" s="13">
        <v>44940</v>
      </c>
      <c r="D70" s="13">
        <v>44911</v>
      </c>
      <c r="E70" s="13"/>
      <c r="F70" s="13"/>
      <c r="G70" s="1">
        <f t="shared" si="2"/>
        <v>-29</v>
      </c>
      <c r="H70" s="12">
        <f t="shared" si="3"/>
        <v>-14832.630000000001</v>
      </c>
    </row>
    <row r="71" spans="1:8" x14ac:dyDescent="0.25">
      <c r="A71" s="19" t="s">
        <v>134</v>
      </c>
      <c r="B71" s="12">
        <v>144.27000000000001</v>
      </c>
      <c r="C71" s="13">
        <v>44940</v>
      </c>
      <c r="D71" s="13">
        <v>44911</v>
      </c>
      <c r="E71" s="13"/>
      <c r="F71" s="13"/>
      <c r="G71" s="1">
        <f t="shared" si="2"/>
        <v>-29</v>
      </c>
      <c r="H71" s="12">
        <f t="shared" si="3"/>
        <v>-4183.83</v>
      </c>
    </row>
    <row r="72" spans="1:8" x14ac:dyDescent="0.25">
      <c r="A72" s="19" t="s">
        <v>134</v>
      </c>
      <c r="B72" s="12">
        <v>144.27000000000001</v>
      </c>
      <c r="C72" s="13">
        <v>44940</v>
      </c>
      <c r="D72" s="13">
        <v>44911</v>
      </c>
      <c r="E72" s="13"/>
      <c r="F72" s="13"/>
      <c r="G72" s="1">
        <f t="shared" si="2"/>
        <v>-29</v>
      </c>
      <c r="H72" s="12">
        <f t="shared" si="3"/>
        <v>-4183.83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2023-01-02T10:28:49Z</dcterms:modified>
</cp:coreProperties>
</file>