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G23" i="5"/>
  <c r="H23" i="5" s="1"/>
  <c r="H22" i="5"/>
  <c r="G22" i="5"/>
  <c r="G21" i="5"/>
  <c r="H21" i="5" s="1"/>
  <c r="H20" i="5"/>
  <c r="G20" i="5"/>
  <c r="G19" i="5"/>
  <c r="H19" i="5" s="1"/>
  <c r="G18" i="5"/>
  <c r="H18" i="5" s="1"/>
  <c r="H17" i="5"/>
  <c r="G17" i="5"/>
  <c r="G16" i="5"/>
  <c r="H16" i="5" s="1"/>
  <c r="G15" i="5"/>
  <c r="H15" i="5" s="1"/>
  <c r="G14" i="5"/>
  <c r="H14" i="5" s="1"/>
  <c r="G13" i="5"/>
  <c r="H13" i="5" s="1"/>
  <c r="H12" i="5"/>
  <c r="G12" i="5"/>
  <c r="G11" i="5"/>
  <c r="H11" i="5" s="1"/>
  <c r="H10" i="5"/>
  <c r="G10" i="5"/>
  <c r="G9" i="5"/>
  <c r="H9" i="5" s="1"/>
  <c r="G8" i="5"/>
  <c r="H8" i="5" s="1"/>
  <c r="G7" i="5"/>
  <c r="H7" i="5" s="1"/>
  <c r="G6" i="5"/>
  <c r="H6" i="5" s="1"/>
  <c r="H5" i="5"/>
  <c r="G5" i="5"/>
  <c r="G4" i="5"/>
  <c r="H4" i="5" s="1"/>
  <c r="C1" i="5"/>
  <c r="B16" i="1" s="1"/>
  <c r="B1" i="5"/>
  <c r="C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G20" i="4"/>
  <c r="H20" i="4" s="1"/>
  <c r="G19" i="4"/>
  <c r="H19" i="4" s="1"/>
  <c r="G18" i="4"/>
  <c r="H18" i="4" s="1"/>
  <c r="G17" i="4"/>
  <c r="H17" i="4" s="1"/>
  <c r="H16" i="4"/>
  <c r="G16" i="4"/>
  <c r="G15" i="4"/>
  <c r="H15" i="4" s="1"/>
  <c r="H14" i="4"/>
  <c r="G14" i="4"/>
  <c r="G13" i="4"/>
  <c r="H13" i="4" s="1"/>
  <c r="H12" i="4"/>
  <c r="G12" i="4"/>
  <c r="G11" i="4"/>
  <c r="H11" i="4" s="1"/>
  <c r="G10" i="4"/>
  <c r="H10" i="4" s="1"/>
  <c r="H9" i="4"/>
  <c r="G9" i="4"/>
  <c r="G8" i="4"/>
  <c r="H8" i="4" s="1"/>
  <c r="G7" i="4"/>
  <c r="H7" i="4" s="1"/>
  <c r="G6" i="4"/>
  <c r="H6" i="4" s="1"/>
  <c r="G5" i="4"/>
  <c r="H5" i="4" s="1"/>
  <c r="H4" i="4"/>
  <c r="G4" i="4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 s="1"/>
  <c r="G46" i="3"/>
  <c r="H46" i="3"/>
  <c r="G45" i="3"/>
  <c r="H45" i="3" s="1"/>
  <c r="G44" i="3"/>
  <c r="H44" i="3" s="1"/>
  <c r="G43" i="3"/>
  <c r="H43" i="3" s="1"/>
  <c r="G42" i="3"/>
  <c r="H42" i="3" s="1"/>
  <c r="H41" i="3"/>
  <c r="G41" i="3"/>
  <c r="G40" i="3"/>
  <c r="H40" i="3" s="1"/>
  <c r="G39" i="3"/>
  <c r="H39" i="3" s="1"/>
  <c r="G38" i="3"/>
  <c r="H38" i="3"/>
  <c r="H37" i="3"/>
  <c r="G37" i="3"/>
  <c r="G36" i="3"/>
  <c r="H36" i="3"/>
  <c r="G35" i="3"/>
  <c r="H35" i="3" s="1"/>
  <c r="G34" i="3"/>
  <c r="H34" i="3" s="1"/>
  <c r="G33" i="3"/>
  <c r="H33" i="3" s="1"/>
  <c r="G32" i="3"/>
  <c r="H32" i="3" s="1"/>
  <c r="H31" i="3"/>
  <c r="G31" i="3"/>
  <c r="G30" i="3"/>
  <c r="H30" i="3" s="1"/>
  <c r="H29" i="3"/>
  <c r="G29" i="3"/>
  <c r="G28" i="3"/>
  <c r="H28" i="3" s="1"/>
  <c r="H27" i="3"/>
  <c r="G27" i="3"/>
  <c r="G26" i="3"/>
  <c r="H26" i="3" s="1"/>
  <c r="H25" i="3"/>
  <c r="G25" i="3"/>
  <c r="G24" i="3"/>
  <c r="H24" i="3" s="1"/>
  <c r="G23" i="3"/>
  <c r="H23" i="3" s="1"/>
  <c r="H22" i="3"/>
  <c r="G22" i="3"/>
  <c r="G21" i="3"/>
  <c r="H21" i="3" s="1"/>
  <c r="H20" i="3"/>
  <c r="G20" i="3"/>
  <c r="G19" i="3"/>
  <c r="H19" i="3" s="1"/>
  <c r="G18" i="3"/>
  <c r="H18" i="3" s="1"/>
  <c r="G17" i="3"/>
  <c r="H17" i="3" s="1"/>
  <c r="H16" i="3"/>
  <c r="G16" i="3"/>
  <c r="G15" i="3"/>
  <c r="H15" i="3" s="1"/>
  <c r="H14" i="3"/>
  <c r="G14" i="3"/>
  <c r="G13" i="3"/>
  <c r="H13" i="3" s="1"/>
  <c r="G12" i="3"/>
  <c r="H12" i="3" s="1"/>
  <c r="H11" i="3"/>
  <c r="G11" i="3"/>
  <c r="G10" i="3"/>
  <c r="H10" i="3" s="1"/>
  <c r="H9" i="3"/>
  <c r="G9" i="3"/>
  <c r="G8" i="3"/>
  <c r="H8" i="3" s="1"/>
  <c r="H7" i="3"/>
  <c r="G7" i="3"/>
  <c r="G6" i="3"/>
  <c r="H6" i="3" s="1"/>
  <c r="H5" i="3"/>
  <c r="G5" i="3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G46" i="2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G38" i="2"/>
  <c r="H38" i="2" s="1"/>
  <c r="G37" i="2"/>
  <c r="H37" i="2" s="1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7" i="2"/>
  <c r="H46" i="2"/>
  <c r="H39" i="2"/>
  <c r="H35" i="2"/>
  <c r="H33" i="2"/>
  <c r="H29" i="2"/>
  <c r="H26" i="2"/>
  <c r="H25" i="2"/>
  <c r="H19" i="2"/>
  <c r="H18" i="2"/>
  <c r="H14" i="2"/>
  <c r="H11" i="2"/>
  <c r="H7" i="2"/>
  <c r="C1" i="2"/>
  <c r="B13" i="1" s="1"/>
  <c r="B1" i="2"/>
  <c r="H1" i="5" l="1"/>
  <c r="G1" i="5" s="1"/>
  <c r="D16" i="1" s="1"/>
  <c r="C13" i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<sst xmlns="http://schemas.openxmlformats.org/spreadsheetml/2006/main" count="184" uniqueCount="100">
  <si>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</si>
  <si>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</si>
  <si>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</si>
  <si>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</si>
  <si>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</si>
  <si>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</si>
  <si>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</si>
  <si>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</si>
  <si>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</si>
  <si>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</si>
  <si>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</si>
  <si>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</si>
  <si>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</si>
  <si>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</si>
  <si>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</si>
  <si>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</si>
  <si>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</si>
  <si>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</si>
  <si>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</si>
  <si>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</si>
  <si>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</si>
  <si>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</si>
  <si>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250 del 30/12/2020</t>
  </si>
  <si>
    <t>472 del 21/12/2020</t>
  </si>
  <si>
    <t>1071/PA del 26/12/2020</t>
  </si>
  <si>
    <t>467 del 19/12/2020</t>
  </si>
  <si>
    <t>406 del 31/12/2020</t>
  </si>
  <si>
    <t>8/PA del 29/01/2021</t>
  </si>
  <si>
    <t>FPA 3/21 del 04/01/2021</t>
  </si>
  <si>
    <t>FPA 4/21 del 04/01/2021</t>
  </si>
  <si>
    <t>FPA 5/21 del 04/01/2021</t>
  </si>
  <si>
    <t>12/PA del 03/02/2021</t>
  </si>
  <si>
    <t>1021021407 del 09/02/2021</t>
  </si>
  <si>
    <t>1021011816 del 04/02/2021</t>
  </si>
  <si>
    <t>53 del 09/02/2021</t>
  </si>
  <si>
    <t>30 del 30/01/2021</t>
  </si>
  <si>
    <t>FATTPA 11_21 del 22/02/2021</t>
  </si>
  <si>
    <t>FPA 36/21 del 07/03/2021</t>
  </si>
  <si>
    <t>FPA 35/21 del 07/03/2021</t>
  </si>
  <si>
    <t>FPA 34/21 del 07/03/2021</t>
  </si>
  <si>
    <t>3-PA del 08/03/2021</t>
  </si>
  <si>
    <t>1021048300 del 05/03/2021</t>
  </si>
  <si>
    <t>19/PA del 03/03/2021</t>
  </si>
  <si>
    <t>45/2020/A del 02/03/2021</t>
  </si>
  <si>
    <t>8/PA del 25/02/2021</t>
  </si>
  <si>
    <t>494/PA del 31/01/2021</t>
  </si>
  <si>
    <t>707/PA del 11/02/2021</t>
  </si>
  <si>
    <t>W75 del 12/03/2021</t>
  </si>
  <si>
    <t>5 del 18/03/2021</t>
  </si>
  <si>
    <t>627/PA del 26/05/2021</t>
  </si>
  <si>
    <t>633/PA del 31/05/2021</t>
  </si>
  <si>
    <t>1021131901 del 31/05/2021</t>
  </si>
  <si>
    <t>1021158259 del 25/06/2021</t>
  </si>
  <si>
    <t>8 del 29/04/2021</t>
  </si>
  <si>
    <t>PA3 del 21/06/2021</t>
  </si>
  <si>
    <t>2/21 del 19/06/2021</t>
  </si>
  <si>
    <t>24/PA del 06/05/2021</t>
  </si>
  <si>
    <t>337 del 16/04/2021</t>
  </si>
  <si>
    <t>161 del 21/04/2021</t>
  </si>
  <si>
    <t>FPA 50/21 del 04/05/2021</t>
  </si>
  <si>
    <t>FPA 51/21 del 04/05/2021</t>
  </si>
  <si>
    <t>FPA 49/21 del 04/05/2021</t>
  </si>
  <si>
    <t>146/E del 05/05/2021</t>
  </si>
  <si>
    <t>2 del 30/05/2021</t>
  </si>
  <si>
    <t>20214E16700 del 26/05/2021</t>
  </si>
  <si>
    <t>26/E del 21/05/2021</t>
  </si>
  <si>
    <t>196 del 14/05/2021</t>
  </si>
  <si>
    <t>44/PA del 14/05/2021</t>
  </si>
  <si>
    <t>50/PA del 03/06/2021</t>
  </si>
  <si>
    <t>072100215 del 27/05/2021</t>
  </si>
  <si>
    <t>33/PA del 23/06/2021</t>
  </si>
  <si>
    <t>34/PA del 23/06/2021</t>
  </si>
  <si>
    <t>2828/PA del 22/06/2021</t>
  </si>
  <si>
    <t>W172 del 14/06/2021</t>
  </si>
  <si>
    <t>2040/210012713 del 21/05/2021</t>
  </si>
  <si>
    <t>35/E del 16/06/2021</t>
  </si>
  <si>
    <t>117/2020/A del 04/06/2021</t>
  </si>
  <si>
    <t>1182/21 del 31/05/2021</t>
  </si>
  <si>
    <t>FPA 90/21 del 02/07/2021</t>
  </si>
  <si>
    <t>FPA 91/21 del 02/07/2021</t>
  </si>
  <si>
    <t>FPA 92/21 del 02/07/2021</t>
  </si>
  <si>
    <t>FAPA/2021/0001 del 29/06/2021</t>
  </si>
  <si>
    <t>5 del 06/07/2021</t>
  </si>
  <si>
    <t>2/FE del 13/07/2021</t>
  </si>
  <si>
    <t>1/FE del 13/07/2021</t>
  </si>
  <si>
    <t>1021178895 del 20/07/2021</t>
  </si>
  <si>
    <t>37/PA del 20/07/2021</t>
  </si>
  <si>
    <t>41/PA del 31/07/2021</t>
  </si>
  <si>
    <t>FPA 98/21 del 06/09/2021</t>
  </si>
  <si>
    <t>FPA 117/21 del 06/09/2021</t>
  </si>
  <si>
    <t>FPA 118/21 del 06/09/2021</t>
  </si>
  <si>
    <t>123/FE del 03/09/2021</t>
  </si>
  <si>
    <t>21FPIPA00242 del 31/08/2021</t>
  </si>
  <si>
    <t>1/18 del 25/08/2021</t>
  </si>
  <si>
    <t>126 del 13/09/2021</t>
  </si>
  <si>
    <t>6651 del 14/09/2021</t>
  </si>
  <si>
    <t>W265 del 11/09/2021</t>
  </si>
  <si>
    <t>25</t>
  </si>
  <si>
    <t>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</si>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</sst>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135</v>
      </c>
      <c r="B9" s="35"/>
      <c r="C9" s="34">
        <f>SUM(C13:C16)</f>
        <v>72886.7</v>
      </c>
      <c r="D9" s="35"/>
      <c r="E9" s="40">
        <f>('Trimestre 1'!H1+'Trimestre 2'!H1+'Trimestre 3'!H1+'Trimestre 4'!H1)/C9</f>
        <v>-4.1557769798879631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49</v>
      </c>
      <c r="C13" s="29">
        <f>'Trimestre 1'!B1</f>
        <v>26703.39</v>
      </c>
      <c r="D13" s="29">
        <f>'Trimestre 1'!G1</f>
        <v>-7.9908270073574936</v>
      </c>
      <c r="E13" s="29">
        <v>12454.86</v>
      </c>
      <c r="F13" s="33" t="s">
        <v>97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47</v>
      </c>
      <c r="C14" s="29">
        <f>'Trimestre 2'!B1</f>
        <v>18835.830000000002</v>
      </c>
      <c r="D14" s="29">
        <f>'Trimestre 2'!G1</f>
        <v>8.4384463015433884</v>
      </c>
      <c r="E14" s="29">
        <v>4273.83</v>
      </c>
      <c r="F14" s="33" t="s">
        <v>98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17</v>
      </c>
      <c r="C15" s="29">
        <f>'Trimestre 3'!B1</f>
        <v>17318.329999999998</v>
      </c>
      <c r="D15" s="29">
        <f>'Trimestre 3'!G1</f>
        <v>-15.853114590148129</v>
      </c>
      <c r="E15" s="29">
        <v>16699.98</v>
      </c>
      <c r="F15" s="33" t="s">
        <v>99</v>
      </c>
    </row>
    <row r="16" spans="1:11" ht="21.75" customHeight="1" x14ac:dyDescent="0.25">
      <c r="A16" s="28" t="s">
        <v>16</v>
      </c>
      <c r="B16" s="17">
        <f>'Trimestre 4'!C1</f>
        <v>22</v>
      </c>
      <c r="C16" s="29">
        <f>'Trimestre 4'!B1</f>
        <v>10029.15</v>
      </c>
      <c r="D16" s="29">
        <f>'Trimestre 4'!G1</f>
        <v>2.6009811399769682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26703.39</v>
      </c>
      <c r="C1">
        <f>COUNTA(A4:A203)</f>
        <v>49</v>
      </c>
      <c r="G1" s="16">
        <f>IF(B1&lt;&gt;0,H1/B1,0)</f>
        <v>-7.9908270073574936</v>
      </c>
      <c r="H1" s="15">
        <f>SUM(H4:H195)</f>
        <v>-213382.17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327.87</v>
      </c>
      <c r="C4" s="13">
        <v>44225</v>
      </c>
      <c r="D4" s="13">
        <v>44229</v>
      </c>
      <c r="E4" s="13"/>
      <c r="F4" s="13"/>
      <c r="G4" s="1">
        <f>D4-C4-(F4-E4)</f>
        <v>4</v>
      </c>
      <c r="H4" s="12">
        <f>B4*G4</f>
        <v>1311.48</v>
      </c>
    </row>
    <row r="5" spans="1:8" x14ac:dyDescent="0.25">
      <c r="A5" s="19" t="s">
        <v>22</v>
      </c>
      <c r="B5" s="12">
        <v>72.13</v>
      </c>
      <c r="C5" s="13">
        <v>44225</v>
      </c>
      <c r="D5" s="13">
        <v>44229</v>
      </c>
      <c r="E5" s="13"/>
      <c r="F5" s="13"/>
      <c r="G5" s="1">
        <f t="shared" ref="G5:G68" si="0">D5-C5-(F5-E5)</f>
        <v>4</v>
      </c>
      <c r="H5" s="12">
        <f t="shared" ref="H5:H68" si="1">B5*G5</f>
        <v>288.52</v>
      </c>
    </row>
    <row r="6" spans="1:8" x14ac:dyDescent="0.25">
      <c r="A6" s="19" t="s">
        <v>23</v>
      </c>
      <c r="B6" s="12">
        <v>502</v>
      </c>
      <c r="C6" s="13">
        <v>44223</v>
      </c>
      <c r="D6" s="13">
        <v>44229</v>
      </c>
      <c r="E6" s="13"/>
      <c r="F6" s="13"/>
      <c r="G6" s="1">
        <f t="shared" si="0"/>
        <v>6</v>
      </c>
      <c r="H6" s="12">
        <f t="shared" si="1"/>
        <v>3012</v>
      </c>
    </row>
    <row r="7" spans="1:8" x14ac:dyDescent="0.25">
      <c r="A7" s="19" t="s">
        <v>23</v>
      </c>
      <c r="B7" s="12">
        <v>110.44</v>
      </c>
      <c r="C7" s="13">
        <v>44223</v>
      </c>
      <c r="D7" s="13">
        <v>44229</v>
      </c>
      <c r="E7" s="13"/>
      <c r="F7" s="13"/>
      <c r="G7" s="1">
        <f t="shared" si="0"/>
        <v>6</v>
      </c>
      <c r="H7" s="12">
        <f t="shared" si="1"/>
        <v>662.64</v>
      </c>
    </row>
    <row r="8" spans="1:8" x14ac:dyDescent="0.25">
      <c r="A8" s="19" t="s">
        <v>24</v>
      </c>
      <c r="B8" s="12">
        <v>230</v>
      </c>
      <c r="C8" s="13">
        <v>44223</v>
      </c>
      <c r="D8" s="13">
        <v>44229</v>
      </c>
      <c r="E8" s="13"/>
      <c r="F8" s="13"/>
      <c r="G8" s="1">
        <f t="shared" si="0"/>
        <v>6</v>
      </c>
      <c r="H8" s="12">
        <f t="shared" si="1"/>
        <v>1380</v>
      </c>
    </row>
    <row r="9" spans="1:8" x14ac:dyDescent="0.25">
      <c r="A9" s="19" t="s">
        <v>24</v>
      </c>
      <c r="B9" s="12">
        <v>50.6</v>
      </c>
      <c r="C9" s="13">
        <v>44223</v>
      </c>
      <c r="D9" s="13">
        <v>44229</v>
      </c>
      <c r="E9" s="13"/>
      <c r="F9" s="13"/>
      <c r="G9" s="1">
        <f t="shared" si="0"/>
        <v>6</v>
      </c>
      <c r="H9" s="12">
        <f t="shared" si="1"/>
        <v>303.60000000000002</v>
      </c>
    </row>
    <row r="10" spans="1:8" x14ac:dyDescent="0.25">
      <c r="A10" s="19" t="s">
        <v>25</v>
      </c>
      <c r="B10" s="12">
        <v>45.9</v>
      </c>
      <c r="C10" s="13">
        <v>44223</v>
      </c>
      <c r="D10" s="13">
        <v>44229</v>
      </c>
      <c r="E10" s="13"/>
      <c r="F10" s="13"/>
      <c r="G10" s="1">
        <f t="shared" si="0"/>
        <v>6</v>
      </c>
      <c r="H10" s="12">
        <f t="shared" si="1"/>
        <v>275.39999999999998</v>
      </c>
    </row>
    <row r="11" spans="1:8" x14ac:dyDescent="0.25">
      <c r="A11" s="19" t="s">
        <v>25</v>
      </c>
      <c r="B11" s="12">
        <v>10.1</v>
      </c>
      <c r="C11" s="13">
        <v>44223</v>
      </c>
      <c r="D11" s="13">
        <v>44229</v>
      </c>
      <c r="E11" s="13"/>
      <c r="F11" s="13"/>
      <c r="G11" s="1">
        <f t="shared" si="0"/>
        <v>6</v>
      </c>
      <c r="H11" s="12">
        <f t="shared" si="1"/>
        <v>60.599999999999994</v>
      </c>
    </row>
    <row r="12" spans="1:8" x14ac:dyDescent="0.25">
      <c r="A12" s="19" t="s">
        <v>26</v>
      </c>
      <c r="B12" s="12">
        <v>160</v>
      </c>
      <c r="C12" s="13">
        <v>44230</v>
      </c>
      <c r="D12" s="13">
        <v>44229</v>
      </c>
      <c r="E12" s="13"/>
      <c r="F12" s="13"/>
      <c r="G12" s="1">
        <f t="shared" si="0"/>
        <v>-1</v>
      </c>
      <c r="H12" s="12">
        <f t="shared" si="1"/>
        <v>-160</v>
      </c>
    </row>
    <row r="13" spans="1:8" x14ac:dyDescent="0.25">
      <c r="A13" s="19" t="s">
        <v>26</v>
      </c>
      <c r="B13" s="12">
        <v>35.200000000000003</v>
      </c>
      <c r="C13" s="13">
        <v>44230</v>
      </c>
      <c r="D13" s="13">
        <v>44229</v>
      </c>
      <c r="E13" s="13"/>
      <c r="F13" s="13"/>
      <c r="G13" s="1">
        <f t="shared" si="0"/>
        <v>-1</v>
      </c>
      <c r="H13" s="12">
        <f t="shared" si="1"/>
        <v>-35.200000000000003</v>
      </c>
    </row>
    <row r="14" spans="1:8" x14ac:dyDescent="0.25">
      <c r="A14" s="19" t="s">
        <v>27</v>
      </c>
      <c r="B14" s="12">
        <v>86.06</v>
      </c>
      <c r="C14" s="13">
        <v>44256</v>
      </c>
      <c r="D14" s="13">
        <v>44229</v>
      </c>
      <c r="E14" s="13"/>
      <c r="F14" s="13"/>
      <c r="G14" s="1">
        <f t="shared" si="0"/>
        <v>-27</v>
      </c>
      <c r="H14" s="12">
        <f t="shared" si="1"/>
        <v>-2323.62</v>
      </c>
    </row>
    <row r="15" spans="1:8" x14ac:dyDescent="0.25">
      <c r="A15" s="19" t="s">
        <v>27</v>
      </c>
      <c r="B15" s="12">
        <v>18.940000000000001</v>
      </c>
      <c r="C15" s="13">
        <v>44256</v>
      </c>
      <c r="D15" s="13">
        <v>44229</v>
      </c>
      <c r="E15" s="13"/>
      <c r="F15" s="13"/>
      <c r="G15" s="1">
        <f t="shared" si="0"/>
        <v>-27</v>
      </c>
      <c r="H15" s="12">
        <f t="shared" si="1"/>
        <v>-511.38000000000005</v>
      </c>
    </row>
    <row r="16" spans="1:8" x14ac:dyDescent="0.25">
      <c r="A16" s="19" t="s">
        <v>28</v>
      </c>
      <c r="B16" s="12">
        <v>124</v>
      </c>
      <c r="C16" s="13">
        <v>44231</v>
      </c>
      <c r="D16" s="13">
        <v>44229</v>
      </c>
      <c r="E16" s="13"/>
      <c r="F16" s="13"/>
      <c r="G16" s="1">
        <f t="shared" si="0"/>
        <v>-2</v>
      </c>
      <c r="H16" s="12">
        <f t="shared" si="1"/>
        <v>-248</v>
      </c>
    </row>
    <row r="17" spans="1:8" x14ac:dyDescent="0.25">
      <c r="A17" s="19" t="s">
        <v>28</v>
      </c>
      <c r="B17" s="12">
        <v>27.28</v>
      </c>
      <c r="C17" s="13">
        <v>44231</v>
      </c>
      <c r="D17" s="13">
        <v>44229</v>
      </c>
      <c r="E17" s="13"/>
      <c r="F17" s="13"/>
      <c r="G17" s="1">
        <f t="shared" si="0"/>
        <v>-2</v>
      </c>
      <c r="H17" s="12">
        <f t="shared" si="1"/>
        <v>-54.56</v>
      </c>
    </row>
    <row r="18" spans="1:8" x14ac:dyDescent="0.25">
      <c r="A18" s="19" t="s">
        <v>29</v>
      </c>
      <c r="B18" s="12">
        <v>206</v>
      </c>
      <c r="C18" s="13">
        <v>44231</v>
      </c>
      <c r="D18" s="13">
        <v>44229</v>
      </c>
      <c r="E18" s="13"/>
      <c r="F18" s="13"/>
      <c r="G18" s="1">
        <f t="shared" si="0"/>
        <v>-2</v>
      </c>
      <c r="H18" s="12">
        <f t="shared" si="1"/>
        <v>-412</v>
      </c>
    </row>
    <row r="19" spans="1:8" x14ac:dyDescent="0.25">
      <c r="A19" s="19" t="s">
        <v>29</v>
      </c>
      <c r="B19" s="12">
        <v>45.32</v>
      </c>
      <c r="C19" s="13">
        <v>44231</v>
      </c>
      <c r="D19" s="13">
        <v>44229</v>
      </c>
      <c r="E19" s="13"/>
      <c r="F19" s="13"/>
      <c r="G19" s="1">
        <f t="shared" si="0"/>
        <v>-2</v>
      </c>
      <c r="H19" s="12">
        <f t="shared" si="1"/>
        <v>-90.64</v>
      </c>
    </row>
    <row r="20" spans="1:8" x14ac:dyDescent="0.25">
      <c r="A20" s="19" t="s">
        <v>30</v>
      </c>
      <c r="B20" s="12">
        <v>756</v>
      </c>
      <c r="C20" s="13">
        <v>44231</v>
      </c>
      <c r="D20" s="13">
        <v>44229</v>
      </c>
      <c r="E20" s="13"/>
      <c r="F20" s="13"/>
      <c r="G20" s="1">
        <f t="shared" si="0"/>
        <v>-2</v>
      </c>
      <c r="H20" s="12">
        <f t="shared" si="1"/>
        <v>-1512</v>
      </c>
    </row>
    <row r="21" spans="1:8" x14ac:dyDescent="0.25">
      <c r="A21" s="19" t="s">
        <v>30</v>
      </c>
      <c r="B21" s="12">
        <v>166.32</v>
      </c>
      <c r="C21" s="13">
        <v>44231</v>
      </c>
      <c r="D21" s="13">
        <v>44229</v>
      </c>
      <c r="E21" s="13"/>
      <c r="F21" s="13"/>
      <c r="G21" s="1">
        <f t="shared" si="0"/>
        <v>-2</v>
      </c>
      <c r="H21" s="12">
        <f t="shared" si="1"/>
        <v>-332.64</v>
      </c>
    </row>
    <row r="22" spans="1:8" x14ac:dyDescent="0.25">
      <c r="A22" s="19" t="s">
        <v>31</v>
      </c>
      <c r="B22" s="12">
        <v>4900</v>
      </c>
      <c r="C22" s="13">
        <v>44261</v>
      </c>
      <c r="D22" s="13">
        <v>44256</v>
      </c>
      <c r="E22" s="13"/>
      <c r="F22" s="13"/>
      <c r="G22" s="1">
        <f t="shared" si="0"/>
        <v>-5</v>
      </c>
      <c r="H22" s="12">
        <f t="shared" si="1"/>
        <v>-24500</v>
      </c>
    </row>
    <row r="23" spans="1:8" x14ac:dyDescent="0.25">
      <c r="A23" s="19" t="s">
        <v>31</v>
      </c>
      <c r="B23" s="12">
        <v>1078</v>
      </c>
      <c r="C23" s="13">
        <v>44261</v>
      </c>
      <c r="D23" s="13">
        <v>44256</v>
      </c>
      <c r="E23" s="13"/>
      <c r="F23" s="13"/>
      <c r="G23" s="1">
        <f t="shared" si="0"/>
        <v>-5</v>
      </c>
      <c r="H23" s="12">
        <f t="shared" si="1"/>
        <v>-5390</v>
      </c>
    </row>
    <row r="24" spans="1:8" x14ac:dyDescent="0.25">
      <c r="A24" s="19" t="s">
        <v>32</v>
      </c>
      <c r="B24" s="12">
        <v>170.26</v>
      </c>
      <c r="C24" s="13">
        <v>44268</v>
      </c>
      <c r="D24" s="13">
        <v>44256</v>
      </c>
      <c r="E24" s="13"/>
      <c r="F24" s="13"/>
      <c r="G24" s="1">
        <f t="shared" si="0"/>
        <v>-12</v>
      </c>
      <c r="H24" s="12">
        <f t="shared" si="1"/>
        <v>-2043.12</v>
      </c>
    </row>
    <row r="25" spans="1:8" x14ac:dyDescent="0.25">
      <c r="A25" s="19" t="s">
        <v>33</v>
      </c>
      <c r="B25" s="12">
        <v>49.22</v>
      </c>
      <c r="C25" s="13">
        <v>44266</v>
      </c>
      <c r="D25" s="13">
        <v>44256</v>
      </c>
      <c r="E25" s="13"/>
      <c r="F25" s="13"/>
      <c r="G25" s="1">
        <f t="shared" si="0"/>
        <v>-10</v>
      </c>
      <c r="H25" s="12">
        <f t="shared" si="1"/>
        <v>-492.2</v>
      </c>
    </row>
    <row r="26" spans="1:8" x14ac:dyDescent="0.25">
      <c r="A26" s="19" t="s">
        <v>34</v>
      </c>
      <c r="B26" s="12">
        <v>264</v>
      </c>
      <c r="C26" s="13">
        <v>44276</v>
      </c>
      <c r="D26" s="13">
        <v>44256</v>
      </c>
      <c r="E26" s="13"/>
      <c r="F26" s="13"/>
      <c r="G26" s="1">
        <f t="shared" si="0"/>
        <v>-20</v>
      </c>
      <c r="H26" s="12">
        <f t="shared" si="1"/>
        <v>-5280</v>
      </c>
    </row>
    <row r="27" spans="1:8" x14ac:dyDescent="0.25">
      <c r="A27" s="19" t="s">
        <v>34</v>
      </c>
      <c r="B27" s="12">
        <v>58.08</v>
      </c>
      <c r="C27" s="13">
        <v>44276</v>
      </c>
      <c r="D27" s="13">
        <v>44256</v>
      </c>
      <c r="E27" s="13"/>
      <c r="F27" s="13"/>
      <c r="G27" s="1">
        <f t="shared" si="0"/>
        <v>-20</v>
      </c>
      <c r="H27" s="12">
        <f t="shared" si="1"/>
        <v>-1161.5999999999999</v>
      </c>
    </row>
    <row r="28" spans="1:8" x14ac:dyDescent="0.25">
      <c r="A28" s="19" t="s">
        <v>35</v>
      </c>
      <c r="B28" s="12">
        <v>668</v>
      </c>
      <c r="C28" s="13">
        <v>44261</v>
      </c>
      <c r="D28" s="13">
        <v>44256</v>
      </c>
      <c r="E28" s="13"/>
      <c r="F28" s="13"/>
      <c r="G28" s="1">
        <f t="shared" si="0"/>
        <v>-5</v>
      </c>
      <c r="H28" s="12">
        <f t="shared" si="1"/>
        <v>-3340</v>
      </c>
    </row>
    <row r="29" spans="1:8" x14ac:dyDescent="0.25">
      <c r="A29" s="19" t="s">
        <v>35</v>
      </c>
      <c r="B29" s="12">
        <v>146.96</v>
      </c>
      <c r="C29" s="13">
        <v>44261</v>
      </c>
      <c r="D29" s="13">
        <v>44256</v>
      </c>
      <c r="E29" s="13"/>
      <c r="F29" s="13"/>
      <c r="G29" s="1">
        <f t="shared" si="0"/>
        <v>-5</v>
      </c>
      <c r="H29" s="12">
        <f t="shared" si="1"/>
        <v>-734.80000000000007</v>
      </c>
    </row>
    <row r="30" spans="1:8" x14ac:dyDescent="0.25">
      <c r="A30" s="19" t="s">
        <v>36</v>
      </c>
      <c r="B30" s="12">
        <v>961.92</v>
      </c>
      <c r="C30" s="13">
        <v>44290</v>
      </c>
      <c r="D30" s="13">
        <v>44267</v>
      </c>
      <c r="E30" s="13"/>
      <c r="F30" s="13"/>
      <c r="G30" s="1">
        <f t="shared" si="0"/>
        <v>-23</v>
      </c>
      <c r="H30" s="12">
        <f t="shared" si="1"/>
        <v>-22124.16</v>
      </c>
    </row>
    <row r="31" spans="1:8" x14ac:dyDescent="0.25">
      <c r="A31" s="19" t="s">
        <v>36</v>
      </c>
      <c r="B31" s="12">
        <v>180</v>
      </c>
      <c r="C31" s="13">
        <v>44290</v>
      </c>
      <c r="D31" s="13">
        <v>44267</v>
      </c>
      <c r="E31" s="13"/>
      <c r="F31" s="13"/>
      <c r="G31" s="1">
        <f t="shared" si="0"/>
        <v>-23</v>
      </c>
      <c r="H31" s="12">
        <f t="shared" si="1"/>
        <v>-4140</v>
      </c>
    </row>
    <row r="32" spans="1:8" x14ac:dyDescent="0.25">
      <c r="A32" s="19" t="s">
        <v>37</v>
      </c>
      <c r="B32" s="12">
        <v>124</v>
      </c>
      <c r="C32" s="13">
        <v>44294</v>
      </c>
      <c r="D32" s="13">
        <v>44267</v>
      </c>
      <c r="E32" s="13"/>
      <c r="F32" s="13"/>
      <c r="G32" s="1">
        <f t="shared" si="0"/>
        <v>-27</v>
      </c>
      <c r="H32" s="12">
        <f t="shared" si="1"/>
        <v>-3348</v>
      </c>
    </row>
    <row r="33" spans="1:8" x14ac:dyDescent="0.25">
      <c r="A33" s="19" t="s">
        <v>37</v>
      </c>
      <c r="B33" s="12">
        <v>27.28</v>
      </c>
      <c r="C33" s="13">
        <v>44294</v>
      </c>
      <c r="D33" s="13">
        <v>44267</v>
      </c>
      <c r="E33" s="13"/>
      <c r="F33" s="13"/>
      <c r="G33" s="1">
        <f t="shared" si="0"/>
        <v>-27</v>
      </c>
      <c r="H33" s="12">
        <f t="shared" si="1"/>
        <v>-736.56000000000006</v>
      </c>
    </row>
    <row r="34" spans="1:8" x14ac:dyDescent="0.25">
      <c r="A34" s="19" t="s">
        <v>38</v>
      </c>
      <c r="B34" s="12">
        <v>206</v>
      </c>
      <c r="C34" s="13">
        <v>44294</v>
      </c>
      <c r="D34" s="13">
        <v>44267</v>
      </c>
      <c r="E34" s="13"/>
      <c r="F34" s="13"/>
      <c r="G34" s="1">
        <f t="shared" si="0"/>
        <v>-27</v>
      </c>
      <c r="H34" s="12">
        <f t="shared" si="1"/>
        <v>-5562</v>
      </c>
    </row>
    <row r="35" spans="1:8" x14ac:dyDescent="0.25">
      <c r="A35" s="19" t="s">
        <v>38</v>
      </c>
      <c r="B35" s="12">
        <v>45.32</v>
      </c>
      <c r="C35" s="13">
        <v>44294</v>
      </c>
      <c r="D35" s="13">
        <v>44267</v>
      </c>
      <c r="E35" s="13"/>
      <c r="F35" s="13"/>
      <c r="G35" s="1">
        <f t="shared" si="0"/>
        <v>-27</v>
      </c>
      <c r="H35" s="12">
        <f t="shared" si="1"/>
        <v>-1223.6400000000001</v>
      </c>
    </row>
    <row r="36" spans="1:8" x14ac:dyDescent="0.25">
      <c r="A36" s="19" t="s">
        <v>39</v>
      </c>
      <c r="B36" s="12">
        <v>756</v>
      </c>
      <c r="C36" s="13">
        <v>44294</v>
      </c>
      <c r="D36" s="13">
        <v>44267</v>
      </c>
      <c r="E36" s="13"/>
      <c r="F36" s="13"/>
      <c r="G36" s="1">
        <f t="shared" si="0"/>
        <v>-27</v>
      </c>
      <c r="H36" s="12">
        <f t="shared" si="1"/>
        <v>-20412</v>
      </c>
    </row>
    <row r="37" spans="1:8" x14ac:dyDescent="0.25">
      <c r="A37" s="19" t="s">
        <v>39</v>
      </c>
      <c r="B37" s="12">
        <v>166.32</v>
      </c>
      <c r="C37" s="13">
        <v>44294</v>
      </c>
      <c r="D37" s="13">
        <v>44267</v>
      </c>
      <c r="E37" s="13"/>
      <c r="F37" s="13"/>
      <c r="G37" s="1">
        <f t="shared" si="0"/>
        <v>-27</v>
      </c>
      <c r="H37" s="12">
        <f t="shared" si="1"/>
        <v>-4490.6399999999994</v>
      </c>
    </row>
    <row r="38" spans="1:8" x14ac:dyDescent="0.25">
      <c r="A38" s="19" t="s">
        <v>40</v>
      </c>
      <c r="B38" s="12">
        <v>126</v>
      </c>
      <c r="C38" s="13">
        <v>44294</v>
      </c>
      <c r="D38" s="13">
        <v>44267</v>
      </c>
      <c r="E38" s="13"/>
      <c r="F38" s="13"/>
      <c r="G38" s="1">
        <f t="shared" si="0"/>
        <v>-27</v>
      </c>
      <c r="H38" s="12">
        <f t="shared" si="1"/>
        <v>-3402</v>
      </c>
    </row>
    <row r="39" spans="1:8" x14ac:dyDescent="0.25">
      <c r="A39" s="19" t="s">
        <v>40</v>
      </c>
      <c r="B39" s="12">
        <v>27.72</v>
      </c>
      <c r="C39" s="13">
        <v>44294</v>
      </c>
      <c r="D39" s="13">
        <v>44267</v>
      </c>
      <c r="E39" s="13"/>
      <c r="F39" s="13"/>
      <c r="G39" s="1">
        <f t="shared" si="0"/>
        <v>-27</v>
      </c>
      <c r="H39" s="12">
        <f t="shared" si="1"/>
        <v>-748.43999999999994</v>
      </c>
    </row>
    <row r="40" spans="1:8" x14ac:dyDescent="0.25">
      <c r="A40" s="19" t="s">
        <v>41</v>
      </c>
      <c r="B40" s="12">
        <v>376.58</v>
      </c>
      <c r="C40" s="13">
        <v>44294</v>
      </c>
      <c r="D40" s="13">
        <v>44267</v>
      </c>
      <c r="E40" s="13"/>
      <c r="F40" s="13"/>
      <c r="G40" s="1">
        <f t="shared" si="0"/>
        <v>-27</v>
      </c>
      <c r="H40" s="12">
        <f t="shared" si="1"/>
        <v>-10167.66</v>
      </c>
    </row>
    <row r="41" spans="1:8" x14ac:dyDescent="0.25">
      <c r="A41" s="19" t="s">
        <v>42</v>
      </c>
      <c r="B41" s="12">
        <v>513</v>
      </c>
      <c r="C41" s="13">
        <v>44290</v>
      </c>
      <c r="D41" s="13">
        <v>44267</v>
      </c>
      <c r="E41" s="13"/>
      <c r="F41" s="13"/>
      <c r="G41" s="1">
        <f t="shared" si="0"/>
        <v>-23</v>
      </c>
      <c r="H41" s="12">
        <f t="shared" si="1"/>
        <v>-11799</v>
      </c>
    </row>
    <row r="42" spans="1:8" x14ac:dyDescent="0.25">
      <c r="A42" s="19" t="s">
        <v>43</v>
      </c>
      <c r="B42" s="12">
        <v>687.2</v>
      </c>
      <c r="C42" s="13">
        <v>44290</v>
      </c>
      <c r="D42" s="13">
        <v>44267</v>
      </c>
      <c r="E42" s="13"/>
      <c r="F42" s="13"/>
      <c r="G42" s="1">
        <f t="shared" si="0"/>
        <v>-23</v>
      </c>
      <c r="H42" s="12">
        <f t="shared" si="1"/>
        <v>-15805.6</v>
      </c>
    </row>
    <row r="43" spans="1:8" x14ac:dyDescent="0.25">
      <c r="A43" s="19" t="s">
        <v>43</v>
      </c>
      <c r="B43" s="12">
        <v>64.91</v>
      </c>
      <c r="C43" s="13">
        <v>44290</v>
      </c>
      <c r="D43" s="13">
        <v>44267</v>
      </c>
      <c r="E43" s="13"/>
      <c r="F43" s="13"/>
      <c r="G43" s="1">
        <f t="shared" si="0"/>
        <v>-23</v>
      </c>
      <c r="H43" s="12">
        <f t="shared" si="1"/>
        <v>-1492.9299999999998</v>
      </c>
    </row>
    <row r="44" spans="1:8" x14ac:dyDescent="0.25">
      <c r="A44" s="19" t="s">
        <v>44</v>
      </c>
      <c r="B44" s="12">
        <v>689.2</v>
      </c>
      <c r="C44" s="13">
        <v>44290</v>
      </c>
      <c r="D44" s="13">
        <v>44267</v>
      </c>
      <c r="E44" s="13"/>
      <c r="F44" s="13"/>
      <c r="G44" s="1">
        <f t="shared" si="0"/>
        <v>-23</v>
      </c>
      <c r="H44" s="12">
        <f t="shared" si="1"/>
        <v>-15851.6</v>
      </c>
    </row>
    <row r="45" spans="1:8" x14ac:dyDescent="0.25">
      <c r="A45" s="19" t="s">
        <v>44</v>
      </c>
      <c r="B45" s="12">
        <v>151.62</v>
      </c>
      <c r="C45" s="13">
        <v>44290</v>
      </c>
      <c r="D45" s="13">
        <v>44267</v>
      </c>
      <c r="E45" s="13"/>
      <c r="F45" s="13"/>
      <c r="G45" s="1">
        <f t="shared" si="0"/>
        <v>-23</v>
      </c>
      <c r="H45" s="12">
        <f t="shared" si="1"/>
        <v>-3487.26</v>
      </c>
    </row>
    <row r="46" spans="1:8" x14ac:dyDescent="0.25">
      <c r="A46" s="19" t="s">
        <v>45</v>
      </c>
      <c r="B46" s="12">
        <v>5408</v>
      </c>
      <c r="C46" s="13">
        <v>44266</v>
      </c>
      <c r="D46" s="13">
        <v>44267</v>
      </c>
      <c r="E46" s="13"/>
      <c r="F46" s="13"/>
      <c r="G46" s="1">
        <f t="shared" si="0"/>
        <v>1</v>
      </c>
      <c r="H46" s="12">
        <f t="shared" si="1"/>
        <v>5408</v>
      </c>
    </row>
    <row r="47" spans="1:8" x14ac:dyDescent="0.25">
      <c r="A47" s="19" t="s">
        <v>45</v>
      </c>
      <c r="B47" s="12">
        <v>1189.76</v>
      </c>
      <c r="C47" s="13">
        <v>44266</v>
      </c>
      <c r="D47" s="13">
        <v>44267</v>
      </c>
      <c r="E47" s="13"/>
      <c r="F47" s="13"/>
      <c r="G47" s="1">
        <f t="shared" si="0"/>
        <v>1</v>
      </c>
      <c r="H47" s="12">
        <f t="shared" si="1"/>
        <v>1189.76</v>
      </c>
    </row>
    <row r="48" spans="1:8" x14ac:dyDescent="0.25">
      <c r="A48" s="19" t="s">
        <v>46</v>
      </c>
      <c r="B48" s="12">
        <v>3054</v>
      </c>
      <c r="C48" s="13">
        <v>44276</v>
      </c>
      <c r="D48" s="13">
        <v>44267</v>
      </c>
      <c r="E48" s="13"/>
      <c r="F48" s="13"/>
      <c r="G48" s="1">
        <f t="shared" si="0"/>
        <v>-9</v>
      </c>
      <c r="H48" s="12">
        <f t="shared" si="1"/>
        <v>-27486</v>
      </c>
    </row>
    <row r="49" spans="1:8" x14ac:dyDescent="0.25">
      <c r="A49" s="19" t="s">
        <v>46</v>
      </c>
      <c r="B49" s="12">
        <v>671.88</v>
      </c>
      <c r="C49" s="13">
        <v>44276</v>
      </c>
      <c r="D49" s="13">
        <v>44267</v>
      </c>
      <c r="E49" s="13"/>
      <c r="F49" s="13"/>
      <c r="G49" s="1">
        <f t="shared" si="0"/>
        <v>-9</v>
      </c>
      <c r="H49" s="12">
        <f t="shared" si="1"/>
        <v>-6046.92</v>
      </c>
    </row>
    <row r="50" spans="1:8" x14ac:dyDescent="0.25">
      <c r="A50" s="19" t="s">
        <v>47</v>
      </c>
      <c r="B50" s="12">
        <v>150</v>
      </c>
      <c r="C50" s="13">
        <v>44303</v>
      </c>
      <c r="D50" s="13">
        <v>44282</v>
      </c>
      <c r="E50" s="13"/>
      <c r="F50" s="13"/>
      <c r="G50" s="1">
        <f t="shared" si="0"/>
        <v>-21</v>
      </c>
      <c r="H50" s="12">
        <f t="shared" si="1"/>
        <v>-3150</v>
      </c>
    </row>
    <row r="51" spans="1:8" x14ac:dyDescent="0.25">
      <c r="A51" s="19" t="s">
        <v>47</v>
      </c>
      <c r="B51" s="12">
        <v>33</v>
      </c>
      <c r="C51" s="13">
        <v>44303</v>
      </c>
      <c r="D51" s="13">
        <v>44282</v>
      </c>
      <c r="E51" s="13"/>
      <c r="F51" s="13"/>
      <c r="G51" s="1">
        <f t="shared" si="0"/>
        <v>-21</v>
      </c>
      <c r="H51" s="12">
        <f t="shared" si="1"/>
        <v>-693</v>
      </c>
    </row>
    <row r="52" spans="1:8" x14ac:dyDescent="0.25">
      <c r="A52" s="19" t="s">
        <v>48</v>
      </c>
      <c r="B52" s="12">
        <v>785</v>
      </c>
      <c r="C52" s="13">
        <v>44303</v>
      </c>
      <c r="D52" s="13">
        <v>44282</v>
      </c>
      <c r="E52" s="13"/>
      <c r="F52" s="13"/>
      <c r="G52" s="1">
        <f t="shared" si="0"/>
        <v>-21</v>
      </c>
      <c r="H52" s="12">
        <f t="shared" si="1"/>
        <v>-16485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18835.830000000002</v>
      </c>
      <c r="C1">
        <f>COUNTA(A4:A203)</f>
        <v>47</v>
      </c>
      <c r="G1" s="16">
        <f>IF(B1&lt;&gt;0,H1/B1,0)</f>
        <v>8.4384463015433884</v>
      </c>
      <c r="H1" s="15">
        <f>SUM(H4:H195)</f>
        <v>158945.14000000001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32.79</v>
      </c>
      <c r="C4" s="13">
        <v>44382</v>
      </c>
      <c r="D4" s="13">
        <v>44376</v>
      </c>
      <c r="E4" s="13"/>
      <c r="F4" s="13"/>
      <c r="G4" s="1">
        <f>D4-C4-(F4-E4)</f>
        <v>-6</v>
      </c>
      <c r="H4" s="12">
        <f>B4*G4</f>
        <v>-196.74</v>
      </c>
    </row>
    <row r="5" spans="1:8" x14ac:dyDescent="0.25">
      <c r="A5" s="19" t="s">
        <v>49</v>
      </c>
      <c r="B5" s="12">
        <v>7.21</v>
      </c>
      <c r="C5" s="13">
        <v>44382</v>
      </c>
      <c r="D5" s="13">
        <v>44376</v>
      </c>
      <c r="E5" s="13"/>
      <c r="F5" s="13"/>
      <c r="G5" s="1">
        <f t="shared" ref="G5:G68" si="0">D5-C5-(F5-E5)</f>
        <v>-6</v>
      </c>
      <c r="H5" s="12">
        <f t="shared" ref="H5:H68" si="1">B5*G5</f>
        <v>-43.26</v>
      </c>
    </row>
    <row r="6" spans="1:8" x14ac:dyDescent="0.25">
      <c r="A6" s="19" t="s">
        <v>50</v>
      </c>
      <c r="B6" s="12">
        <v>1200</v>
      </c>
      <c r="C6" s="13">
        <v>44382</v>
      </c>
      <c r="D6" s="13">
        <v>44376</v>
      </c>
      <c r="E6" s="13"/>
      <c r="F6" s="13"/>
      <c r="G6" s="1">
        <f t="shared" si="0"/>
        <v>-6</v>
      </c>
      <c r="H6" s="12">
        <f t="shared" si="1"/>
        <v>-7200</v>
      </c>
    </row>
    <row r="7" spans="1:8" x14ac:dyDescent="0.25">
      <c r="A7" s="19" t="s">
        <v>50</v>
      </c>
      <c r="B7" s="12">
        <v>264</v>
      </c>
      <c r="C7" s="13">
        <v>44382</v>
      </c>
      <c r="D7" s="13">
        <v>44376</v>
      </c>
      <c r="E7" s="13"/>
      <c r="F7" s="13"/>
      <c r="G7" s="1">
        <f t="shared" si="0"/>
        <v>-6</v>
      </c>
      <c r="H7" s="12">
        <f t="shared" si="1"/>
        <v>-1584</v>
      </c>
    </row>
    <row r="8" spans="1:8" x14ac:dyDescent="0.25">
      <c r="A8" s="19" t="s">
        <v>51</v>
      </c>
      <c r="B8" s="12">
        <v>7.83</v>
      </c>
      <c r="C8" s="13">
        <v>44382</v>
      </c>
      <c r="D8" s="13">
        <v>44376</v>
      </c>
      <c r="E8" s="13"/>
      <c r="F8" s="13"/>
      <c r="G8" s="1">
        <f t="shared" si="0"/>
        <v>-6</v>
      </c>
      <c r="H8" s="12">
        <f t="shared" si="1"/>
        <v>-46.980000000000004</v>
      </c>
    </row>
    <row r="9" spans="1:8" x14ac:dyDescent="0.25">
      <c r="A9" s="19" t="s">
        <v>52</v>
      </c>
      <c r="B9" s="12">
        <v>12.07</v>
      </c>
      <c r="C9" s="13">
        <v>44403</v>
      </c>
      <c r="D9" s="13">
        <v>44376</v>
      </c>
      <c r="E9" s="13"/>
      <c r="F9" s="13"/>
      <c r="G9" s="1">
        <f t="shared" si="0"/>
        <v>-27</v>
      </c>
      <c r="H9" s="12">
        <f t="shared" si="1"/>
        <v>-325.89</v>
      </c>
    </row>
    <row r="10" spans="1:8" x14ac:dyDescent="0.25">
      <c r="A10" s="19" t="s">
        <v>53</v>
      </c>
      <c r="B10" s="12">
        <v>3988</v>
      </c>
      <c r="C10" s="13">
        <v>44350</v>
      </c>
      <c r="D10" s="13">
        <v>44376</v>
      </c>
      <c r="E10" s="13"/>
      <c r="F10" s="13"/>
      <c r="G10" s="1">
        <f t="shared" si="0"/>
        <v>26</v>
      </c>
      <c r="H10" s="12">
        <f t="shared" si="1"/>
        <v>103688</v>
      </c>
    </row>
    <row r="11" spans="1:8" x14ac:dyDescent="0.25">
      <c r="A11" s="19" t="s">
        <v>53</v>
      </c>
      <c r="B11" s="12">
        <v>877.36</v>
      </c>
      <c r="C11" s="13">
        <v>44350</v>
      </c>
      <c r="D11" s="13">
        <v>44376</v>
      </c>
      <c r="E11" s="13"/>
      <c r="F11" s="13"/>
      <c r="G11" s="1">
        <f t="shared" si="0"/>
        <v>26</v>
      </c>
      <c r="H11" s="12">
        <f t="shared" si="1"/>
        <v>22811.360000000001</v>
      </c>
    </row>
    <row r="12" spans="1:8" x14ac:dyDescent="0.25">
      <c r="A12" s="19" t="s">
        <v>54</v>
      </c>
      <c r="B12" s="12">
        <v>575.20000000000005</v>
      </c>
      <c r="C12" s="13">
        <v>44401</v>
      </c>
      <c r="D12" s="13">
        <v>44376</v>
      </c>
      <c r="E12" s="13"/>
      <c r="F12" s="13"/>
      <c r="G12" s="1">
        <f t="shared" si="0"/>
        <v>-25</v>
      </c>
      <c r="H12" s="12">
        <f t="shared" si="1"/>
        <v>-14380.000000000002</v>
      </c>
    </row>
    <row r="13" spans="1:8" x14ac:dyDescent="0.25">
      <c r="A13" s="19" t="s">
        <v>55</v>
      </c>
      <c r="B13" s="12">
        <v>79.48</v>
      </c>
      <c r="C13" s="13">
        <v>44401</v>
      </c>
      <c r="D13" s="13">
        <v>44376</v>
      </c>
      <c r="E13" s="13"/>
      <c r="F13" s="13"/>
      <c r="G13" s="1">
        <f t="shared" si="0"/>
        <v>-25</v>
      </c>
      <c r="H13" s="12">
        <f t="shared" si="1"/>
        <v>-1987</v>
      </c>
    </row>
    <row r="14" spans="1:8" x14ac:dyDescent="0.25">
      <c r="A14" s="19" t="s">
        <v>55</v>
      </c>
      <c r="B14" s="12">
        <v>3.18</v>
      </c>
      <c r="C14" s="13">
        <v>44401</v>
      </c>
      <c r="D14" s="13">
        <v>44376</v>
      </c>
      <c r="E14" s="13"/>
      <c r="F14" s="13"/>
      <c r="G14" s="1">
        <f t="shared" si="0"/>
        <v>-25</v>
      </c>
      <c r="H14" s="12">
        <f t="shared" si="1"/>
        <v>-79.5</v>
      </c>
    </row>
    <row r="15" spans="1:8" x14ac:dyDescent="0.25">
      <c r="A15" s="19" t="s">
        <v>56</v>
      </c>
      <c r="B15" s="12">
        <v>80</v>
      </c>
      <c r="C15" s="13">
        <v>44353</v>
      </c>
      <c r="D15" s="13">
        <v>44376</v>
      </c>
      <c r="E15" s="13"/>
      <c r="F15" s="13"/>
      <c r="G15" s="1">
        <f t="shared" si="0"/>
        <v>23</v>
      </c>
      <c r="H15" s="12">
        <f t="shared" si="1"/>
        <v>1840</v>
      </c>
    </row>
    <row r="16" spans="1:8" x14ac:dyDescent="0.25">
      <c r="A16" s="19" t="s">
        <v>56</v>
      </c>
      <c r="B16" s="12">
        <v>17.600000000000001</v>
      </c>
      <c r="C16" s="13">
        <v>44353</v>
      </c>
      <c r="D16" s="13">
        <v>44376</v>
      </c>
      <c r="E16" s="13"/>
      <c r="F16" s="13"/>
      <c r="G16" s="1">
        <f t="shared" si="0"/>
        <v>23</v>
      </c>
      <c r="H16" s="12">
        <f t="shared" si="1"/>
        <v>404.8</v>
      </c>
    </row>
    <row r="17" spans="1:8" x14ac:dyDescent="0.25">
      <c r="A17" s="19" t="s">
        <v>57</v>
      </c>
      <c r="B17" s="12">
        <v>1080</v>
      </c>
      <c r="C17" s="13">
        <v>44343</v>
      </c>
      <c r="D17" s="13">
        <v>44376</v>
      </c>
      <c r="E17" s="13"/>
      <c r="F17" s="13"/>
      <c r="G17" s="1">
        <f t="shared" si="0"/>
        <v>33</v>
      </c>
      <c r="H17" s="12">
        <f t="shared" si="1"/>
        <v>35640</v>
      </c>
    </row>
    <row r="18" spans="1:8" x14ac:dyDescent="0.25">
      <c r="A18" s="19" t="s">
        <v>57</v>
      </c>
      <c r="B18" s="12">
        <v>43.2</v>
      </c>
      <c r="C18" s="13">
        <v>44343</v>
      </c>
      <c r="D18" s="13">
        <v>44376</v>
      </c>
      <c r="E18" s="13"/>
      <c r="F18" s="13"/>
      <c r="G18" s="1">
        <f t="shared" si="0"/>
        <v>33</v>
      </c>
      <c r="H18" s="12">
        <f t="shared" si="1"/>
        <v>1425.6000000000001</v>
      </c>
    </row>
    <row r="19" spans="1:8" x14ac:dyDescent="0.25">
      <c r="A19" s="19" t="s">
        <v>58</v>
      </c>
      <c r="B19" s="12">
        <v>340.5</v>
      </c>
      <c r="C19" s="13">
        <v>44350</v>
      </c>
      <c r="D19" s="13">
        <v>44376</v>
      </c>
      <c r="E19" s="13"/>
      <c r="F19" s="13"/>
      <c r="G19" s="1">
        <f t="shared" si="0"/>
        <v>26</v>
      </c>
      <c r="H19" s="12">
        <f t="shared" si="1"/>
        <v>8853</v>
      </c>
    </row>
    <row r="20" spans="1:8" x14ac:dyDescent="0.25">
      <c r="A20" s="19" t="s">
        <v>58</v>
      </c>
      <c r="B20" s="12">
        <v>74.91</v>
      </c>
      <c r="C20" s="13">
        <v>44350</v>
      </c>
      <c r="D20" s="13">
        <v>44376</v>
      </c>
      <c r="E20" s="13"/>
      <c r="F20" s="13"/>
      <c r="G20" s="1">
        <f t="shared" si="0"/>
        <v>26</v>
      </c>
      <c r="H20" s="12">
        <f t="shared" si="1"/>
        <v>1947.6599999999999</v>
      </c>
    </row>
    <row r="21" spans="1:8" x14ac:dyDescent="0.25">
      <c r="A21" s="19" t="s">
        <v>59</v>
      </c>
      <c r="B21" s="12">
        <v>206</v>
      </c>
      <c r="C21" s="13">
        <v>44352</v>
      </c>
      <c r="D21" s="13">
        <v>44376</v>
      </c>
      <c r="E21" s="13"/>
      <c r="F21" s="13"/>
      <c r="G21" s="1">
        <f t="shared" si="0"/>
        <v>24</v>
      </c>
      <c r="H21" s="12">
        <f t="shared" si="1"/>
        <v>4944</v>
      </c>
    </row>
    <row r="22" spans="1:8" x14ac:dyDescent="0.25">
      <c r="A22" s="19" t="s">
        <v>59</v>
      </c>
      <c r="B22" s="12">
        <v>45.32</v>
      </c>
      <c r="C22" s="13">
        <v>44352</v>
      </c>
      <c r="D22" s="13">
        <v>44376</v>
      </c>
      <c r="E22" s="13"/>
      <c r="F22" s="13"/>
      <c r="G22" s="1">
        <f t="shared" si="0"/>
        <v>24</v>
      </c>
      <c r="H22" s="12">
        <f t="shared" si="1"/>
        <v>1087.68</v>
      </c>
    </row>
    <row r="23" spans="1:8" x14ac:dyDescent="0.25">
      <c r="A23" s="19" t="s">
        <v>60</v>
      </c>
      <c r="B23" s="12">
        <v>756</v>
      </c>
      <c r="C23" s="13">
        <v>44352</v>
      </c>
      <c r="D23" s="13">
        <v>44376</v>
      </c>
      <c r="E23" s="13"/>
      <c r="F23" s="13"/>
      <c r="G23" s="1">
        <f t="shared" si="0"/>
        <v>24</v>
      </c>
      <c r="H23" s="12">
        <f t="shared" si="1"/>
        <v>18144</v>
      </c>
    </row>
    <row r="24" spans="1:8" x14ac:dyDescent="0.25">
      <c r="A24" s="19" t="s">
        <v>60</v>
      </c>
      <c r="B24" s="12">
        <v>166.32</v>
      </c>
      <c r="C24" s="13">
        <v>44352</v>
      </c>
      <c r="D24" s="13">
        <v>44376</v>
      </c>
      <c r="E24" s="13"/>
      <c r="F24" s="13"/>
      <c r="G24" s="1">
        <f t="shared" si="0"/>
        <v>24</v>
      </c>
      <c r="H24" s="12">
        <f t="shared" si="1"/>
        <v>3991.68</v>
      </c>
    </row>
    <row r="25" spans="1:8" x14ac:dyDescent="0.25">
      <c r="A25" s="19" t="s">
        <v>61</v>
      </c>
      <c r="B25" s="12">
        <v>124</v>
      </c>
      <c r="C25" s="13">
        <v>44352</v>
      </c>
      <c r="D25" s="13">
        <v>44376</v>
      </c>
      <c r="E25" s="13"/>
      <c r="F25" s="13"/>
      <c r="G25" s="1">
        <f t="shared" si="0"/>
        <v>24</v>
      </c>
      <c r="H25" s="12">
        <f t="shared" si="1"/>
        <v>2976</v>
      </c>
    </row>
    <row r="26" spans="1:8" x14ac:dyDescent="0.25">
      <c r="A26" s="19" t="s">
        <v>61</v>
      </c>
      <c r="B26" s="12">
        <v>27.28</v>
      </c>
      <c r="C26" s="13">
        <v>44352</v>
      </c>
      <c r="D26" s="13">
        <v>44376</v>
      </c>
      <c r="E26" s="13"/>
      <c r="F26" s="13"/>
      <c r="G26" s="1">
        <f t="shared" si="0"/>
        <v>24</v>
      </c>
      <c r="H26" s="12">
        <f t="shared" si="1"/>
        <v>654.72</v>
      </c>
    </row>
    <row r="27" spans="1:8" x14ac:dyDescent="0.25">
      <c r="A27" s="19" t="s">
        <v>62</v>
      </c>
      <c r="B27" s="12">
        <v>1300</v>
      </c>
      <c r="C27" s="13">
        <v>44352</v>
      </c>
      <c r="D27" s="13">
        <v>44376</v>
      </c>
      <c r="E27" s="13"/>
      <c r="F27" s="13"/>
      <c r="G27" s="1">
        <f t="shared" si="0"/>
        <v>24</v>
      </c>
      <c r="H27" s="12">
        <f t="shared" si="1"/>
        <v>31200</v>
      </c>
    </row>
    <row r="28" spans="1:8" x14ac:dyDescent="0.25">
      <c r="A28" s="19" t="s">
        <v>62</v>
      </c>
      <c r="B28" s="12">
        <v>286</v>
      </c>
      <c r="C28" s="13">
        <v>44352</v>
      </c>
      <c r="D28" s="13">
        <v>44376</v>
      </c>
      <c r="E28" s="13"/>
      <c r="F28" s="13"/>
      <c r="G28" s="1">
        <f t="shared" si="0"/>
        <v>24</v>
      </c>
      <c r="H28" s="12">
        <f t="shared" si="1"/>
        <v>6864</v>
      </c>
    </row>
    <row r="29" spans="1:8" x14ac:dyDescent="0.25">
      <c r="A29" s="19" t="s">
        <v>63</v>
      </c>
      <c r="B29" s="12">
        <v>775</v>
      </c>
      <c r="C29" s="13">
        <v>44382</v>
      </c>
      <c r="D29" s="13">
        <v>44376</v>
      </c>
      <c r="E29" s="13"/>
      <c r="F29" s="13"/>
      <c r="G29" s="1">
        <f t="shared" si="0"/>
        <v>-6</v>
      </c>
      <c r="H29" s="12">
        <f t="shared" si="1"/>
        <v>-4650</v>
      </c>
    </row>
    <row r="30" spans="1:8" x14ac:dyDescent="0.25">
      <c r="A30" s="19" t="s">
        <v>63</v>
      </c>
      <c r="B30" s="12">
        <v>170.5</v>
      </c>
      <c r="C30" s="13">
        <v>44382</v>
      </c>
      <c r="D30" s="13">
        <v>44376</v>
      </c>
      <c r="E30" s="13"/>
      <c r="F30" s="13"/>
      <c r="G30" s="1">
        <f t="shared" si="0"/>
        <v>-6</v>
      </c>
      <c r="H30" s="12">
        <f t="shared" si="1"/>
        <v>-1023</v>
      </c>
    </row>
    <row r="31" spans="1:8" x14ac:dyDescent="0.25">
      <c r="A31" s="19" t="s">
        <v>64</v>
      </c>
      <c r="B31" s="12">
        <v>515</v>
      </c>
      <c r="C31" s="13">
        <v>44382</v>
      </c>
      <c r="D31" s="13">
        <v>44376</v>
      </c>
      <c r="E31" s="13"/>
      <c r="F31" s="13"/>
      <c r="G31" s="1">
        <f t="shared" si="0"/>
        <v>-6</v>
      </c>
      <c r="H31" s="12">
        <f t="shared" si="1"/>
        <v>-3090</v>
      </c>
    </row>
    <row r="32" spans="1:8" x14ac:dyDescent="0.25">
      <c r="A32" s="19" t="s">
        <v>64</v>
      </c>
      <c r="B32" s="12">
        <v>113.3</v>
      </c>
      <c r="C32" s="13">
        <v>44382</v>
      </c>
      <c r="D32" s="13">
        <v>44376</v>
      </c>
      <c r="E32" s="13"/>
      <c r="F32" s="13"/>
      <c r="G32" s="1">
        <f t="shared" si="0"/>
        <v>-6</v>
      </c>
      <c r="H32" s="12">
        <f t="shared" si="1"/>
        <v>-679.8</v>
      </c>
    </row>
    <row r="33" spans="1:8" x14ac:dyDescent="0.25">
      <c r="A33" s="19" t="s">
        <v>65</v>
      </c>
      <c r="B33" s="12">
        <v>283.75</v>
      </c>
      <c r="C33" s="13">
        <v>44368</v>
      </c>
      <c r="D33" s="13">
        <v>44376</v>
      </c>
      <c r="E33" s="13"/>
      <c r="F33" s="13"/>
      <c r="G33" s="1">
        <f t="shared" si="0"/>
        <v>8</v>
      </c>
      <c r="H33" s="12">
        <f t="shared" si="1"/>
        <v>2270</v>
      </c>
    </row>
    <row r="34" spans="1:8" x14ac:dyDescent="0.25">
      <c r="A34" s="19" t="s">
        <v>65</v>
      </c>
      <c r="B34" s="12">
        <v>62.43</v>
      </c>
      <c r="C34" s="13">
        <v>44368</v>
      </c>
      <c r="D34" s="13">
        <v>44376</v>
      </c>
      <c r="E34" s="13"/>
      <c r="F34" s="13"/>
      <c r="G34" s="1">
        <f t="shared" si="0"/>
        <v>8</v>
      </c>
      <c r="H34" s="12">
        <f t="shared" si="1"/>
        <v>499.44</v>
      </c>
    </row>
    <row r="35" spans="1:8" x14ac:dyDescent="0.25">
      <c r="A35" s="19" t="s">
        <v>66</v>
      </c>
      <c r="B35" s="12">
        <v>374</v>
      </c>
      <c r="C35" s="13">
        <v>44365</v>
      </c>
      <c r="D35" s="13">
        <v>44376</v>
      </c>
      <c r="E35" s="13"/>
      <c r="F35" s="13"/>
      <c r="G35" s="1">
        <f t="shared" si="0"/>
        <v>11</v>
      </c>
      <c r="H35" s="12">
        <f t="shared" si="1"/>
        <v>4114</v>
      </c>
    </row>
    <row r="36" spans="1:8" x14ac:dyDescent="0.25">
      <c r="A36" s="19" t="s">
        <v>66</v>
      </c>
      <c r="B36" s="12">
        <v>82.28</v>
      </c>
      <c r="C36" s="13">
        <v>44365</v>
      </c>
      <c r="D36" s="13">
        <v>44376</v>
      </c>
      <c r="E36" s="13"/>
      <c r="F36" s="13"/>
      <c r="G36" s="1">
        <f t="shared" si="0"/>
        <v>11</v>
      </c>
      <c r="H36" s="12">
        <f t="shared" si="1"/>
        <v>905.08</v>
      </c>
    </row>
    <row r="37" spans="1:8" x14ac:dyDescent="0.25">
      <c r="A37" s="19" t="s">
        <v>67</v>
      </c>
      <c r="B37" s="12">
        <v>360</v>
      </c>
      <c r="C37" s="13">
        <v>44365</v>
      </c>
      <c r="D37" s="13">
        <v>44376</v>
      </c>
      <c r="E37" s="13"/>
      <c r="F37" s="13"/>
      <c r="G37" s="1">
        <f t="shared" si="0"/>
        <v>11</v>
      </c>
      <c r="H37" s="12">
        <f t="shared" si="1"/>
        <v>3960</v>
      </c>
    </row>
    <row r="38" spans="1:8" x14ac:dyDescent="0.25">
      <c r="A38" s="19" t="s">
        <v>67</v>
      </c>
      <c r="B38" s="12">
        <v>79.2</v>
      </c>
      <c r="C38" s="13">
        <v>44365</v>
      </c>
      <c r="D38" s="13">
        <v>44376</v>
      </c>
      <c r="E38" s="13"/>
      <c r="F38" s="13"/>
      <c r="G38" s="1">
        <f t="shared" si="0"/>
        <v>11</v>
      </c>
      <c r="H38" s="12">
        <f t="shared" si="1"/>
        <v>871.2</v>
      </c>
    </row>
    <row r="39" spans="1:8" x14ac:dyDescent="0.25">
      <c r="A39" s="19" t="s">
        <v>68</v>
      </c>
      <c r="B39" s="12">
        <v>1350</v>
      </c>
      <c r="C39" s="13">
        <v>44382</v>
      </c>
      <c r="D39" s="13">
        <v>44376</v>
      </c>
      <c r="E39" s="13"/>
      <c r="F39" s="13"/>
      <c r="G39" s="1">
        <f t="shared" si="0"/>
        <v>-6</v>
      </c>
      <c r="H39" s="12">
        <f t="shared" si="1"/>
        <v>-8100</v>
      </c>
    </row>
    <row r="40" spans="1:8" x14ac:dyDescent="0.25">
      <c r="A40" s="19" t="s">
        <v>68</v>
      </c>
      <c r="B40" s="12">
        <v>297</v>
      </c>
      <c r="C40" s="13">
        <v>44382</v>
      </c>
      <c r="D40" s="13">
        <v>44376</v>
      </c>
      <c r="E40" s="13"/>
      <c r="F40" s="13"/>
      <c r="G40" s="1">
        <f t="shared" si="0"/>
        <v>-6</v>
      </c>
      <c r="H40" s="12">
        <f t="shared" si="1"/>
        <v>-1782</v>
      </c>
    </row>
    <row r="41" spans="1:8" x14ac:dyDescent="0.25">
      <c r="A41" s="19" t="s">
        <v>69</v>
      </c>
      <c r="B41" s="12">
        <v>625.5</v>
      </c>
      <c r="C41" s="13">
        <v>44382</v>
      </c>
      <c r="D41" s="13">
        <v>44376</v>
      </c>
      <c r="E41" s="13"/>
      <c r="F41" s="13"/>
      <c r="G41" s="1">
        <f t="shared" si="0"/>
        <v>-6</v>
      </c>
      <c r="H41" s="12">
        <f t="shared" si="1"/>
        <v>-3753</v>
      </c>
    </row>
    <row r="42" spans="1:8" x14ac:dyDescent="0.25">
      <c r="A42" s="19" t="s">
        <v>69</v>
      </c>
      <c r="B42" s="12">
        <v>137.61000000000001</v>
      </c>
      <c r="C42" s="13">
        <v>44382</v>
      </c>
      <c r="D42" s="13">
        <v>44376</v>
      </c>
      <c r="E42" s="13"/>
      <c r="F42" s="13"/>
      <c r="G42" s="1">
        <f t="shared" si="0"/>
        <v>-6</v>
      </c>
      <c r="H42" s="12">
        <f t="shared" si="1"/>
        <v>-825.66000000000008</v>
      </c>
    </row>
    <row r="43" spans="1:8" x14ac:dyDescent="0.25">
      <c r="A43" s="19" t="s">
        <v>70</v>
      </c>
      <c r="B43" s="12">
        <v>689.2</v>
      </c>
      <c r="C43" s="13">
        <v>44401</v>
      </c>
      <c r="D43" s="13">
        <v>44376</v>
      </c>
      <c r="E43" s="13"/>
      <c r="F43" s="13"/>
      <c r="G43" s="1">
        <f t="shared" si="0"/>
        <v>-25</v>
      </c>
      <c r="H43" s="12">
        <f t="shared" si="1"/>
        <v>-17230</v>
      </c>
    </row>
    <row r="44" spans="1:8" x14ac:dyDescent="0.25">
      <c r="A44" s="19" t="s">
        <v>70</v>
      </c>
      <c r="B44" s="12">
        <v>151.62</v>
      </c>
      <c r="C44" s="13">
        <v>44401</v>
      </c>
      <c r="D44" s="13">
        <v>44376</v>
      </c>
      <c r="E44" s="13"/>
      <c r="F44" s="13"/>
      <c r="G44" s="1">
        <f t="shared" si="0"/>
        <v>-25</v>
      </c>
      <c r="H44" s="12">
        <f t="shared" si="1"/>
        <v>-3790.5</v>
      </c>
    </row>
    <row r="45" spans="1:8" x14ac:dyDescent="0.25">
      <c r="A45" s="19" t="s">
        <v>71</v>
      </c>
      <c r="B45" s="12">
        <v>342</v>
      </c>
      <c r="C45" s="13">
        <v>44401</v>
      </c>
      <c r="D45" s="13">
        <v>44376</v>
      </c>
      <c r="E45" s="13"/>
      <c r="F45" s="13"/>
      <c r="G45" s="1">
        <f t="shared" si="0"/>
        <v>-25</v>
      </c>
      <c r="H45" s="12">
        <f t="shared" si="1"/>
        <v>-8550</v>
      </c>
    </row>
    <row r="46" spans="1:8" x14ac:dyDescent="0.25">
      <c r="A46" s="19" t="s">
        <v>71</v>
      </c>
      <c r="B46" s="12">
        <v>75.239999999999995</v>
      </c>
      <c r="C46" s="13">
        <v>44401</v>
      </c>
      <c r="D46" s="13">
        <v>44376</v>
      </c>
      <c r="E46" s="13"/>
      <c r="F46" s="13"/>
      <c r="G46" s="1">
        <f t="shared" si="0"/>
        <v>-25</v>
      </c>
      <c r="H46" s="12">
        <f t="shared" si="1"/>
        <v>-1880.9999999999998</v>
      </c>
    </row>
    <row r="47" spans="1:8" x14ac:dyDescent="0.25">
      <c r="A47" s="19" t="s">
        <v>72</v>
      </c>
      <c r="B47" s="12">
        <v>471.27</v>
      </c>
      <c r="C47" s="13">
        <v>44401</v>
      </c>
      <c r="D47" s="13">
        <v>44376</v>
      </c>
      <c r="E47" s="13"/>
      <c r="F47" s="13"/>
      <c r="G47" s="1">
        <f t="shared" si="0"/>
        <v>-25</v>
      </c>
      <c r="H47" s="12">
        <f t="shared" si="1"/>
        <v>-11781.75</v>
      </c>
    </row>
    <row r="48" spans="1:8" x14ac:dyDescent="0.25">
      <c r="A48" s="19" t="s">
        <v>72</v>
      </c>
      <c r="B48" s="12">
        <v>103.68</v>
      </c>
      <c r="C48" s="13">
        <v>44401</v>
      </c>
      <c r="D48" s="13">
        <v>44376</v>
      </c>
      <c r="E48" s="13"/>
      <c r="F48" s="13"/>
      <c r="G48" s="1">
        <f t="shared" si="0"/>
        <v>-25</v>
      </c>
      <c r="H48" s="12">
        <f t="shared" si="1"/>
        <v>-2592</v>
      </c>
    </row>
    <row r="49" spans="1:8" x14ac:dyDescent="0.25">
      <c r="A49" s="19" t="s">
        <v>73</v>
      </c>
      <c r="B49" s="12">
        <v>150</v>
      </c>
      <c r="C49" s="13">
        <v>44401</v>
      </c>
      <c r="D49" s="13">
        <v>44376</v>
      </c>
      <c r="E49" s="13"/>
      <c r="F49" s="13"/>
      <c r="G49" s="1">
        <f t="shared" si="0"/>
        <v>-25</v>
      </c>
      <c r="H49" s="12">
        <f t="shared" si="1"/>
        <v>-3750</v>
      </c>
    </row>
    <row r="50" spans="1:8" x14ac:dyDescent="0.25">
      <c r="A50" s="19" t="s">
        <v>73</v>
      </c>
      <c r="B50" s="12">
        <v>33</v>
      </c>
      <c r="C50" s="13">
        <v>44401</v>
      </c>
      <c r="D50" s="13">
        <v>44376</v>
      </c>
      <c r="E50" s="13"/>
      <c r="F50" s="13"/>
      <c r="G50" s="1">
        <f t="shared" si="0"/>
        <v>-25</v>
      </c>
      <c r="H50" s="12">
        <f t="shared" si="1"/>
        <v>-825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17318.329999999998</v>
      </c>
      <c r="C1">
        <f>COUNTA(A4:A203)</f>
        <v>17</v>
      </c>
      <c r="G1" s="16">
        <f>IF(B1&lt;&gt;0,H1/B1,0)</f>
        <v>-15.853114590148129</v>
      </c>
      <c r="H1" s="15">
        <f>SUM(H4:H195)</f>
        <v>-274549.47000000003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74</v>
      </c>
      <c r="B4" s="12">
        <v>490</v>
      </c>
      <c r="C4" s="13">
        <v>44382</v>
      </c>
      <c r="D4" s="13">
        <v>44396</v>
      </c>
      <c r="E4" s="13"/>
      <c r="F4" s="13"/>
      <c r="G4" s="1">
        <f>D4-C4-(F4-E4)</f>
        <v>14</v>
      </c>
      <c r="H4" s="12">
        <f>B4*G4</f>
        <v>6860</v>
      </c>
    </row>
    <row r="5" spans="1:8" x14ac:dyDescent="0.25">
      <c r="A5" s="19" t="s">
        <v>74</v>
      </c>
      <c r="B5" s="12">
        <v>107.8</v>
      </c>
      <c r="C5" s="13">
        <v>44382</v>
      </c>
      <c r="D5" s="13">
        <v>44396</v>
      </c>
      <c r="E5" s="13"/>
      <c r="F5" s="13"/>
      <c r="G5" s="1">
        <f t="shared" ref="G5:G68" si="0">D5-C5-(F5-E5)</f>
        <v>14</v>
      </c>
      <c r="H5" s="12">
        <f t="shared" ref="H5:H68" si="1">B5*G5</f>
        <v>1509.2</v>
      </c>
    </row>
    <row r="6" spans="1:8" x14ac:dyDescent="0.25">
      <c r="A6" s="19" t="s">
        <v>75</v>
      </c>
      <c r="B6" s="12">
        <v>3225</v>
      </c>
      <c r="C6" s="13">
        <v>44401</v>
      </c>
      <c r="D6" s="13">
        <v>44396</v>
      </c>
      <c r="E6" s="13"/>
      <c r="F6" s="13"/>
      <c r="G6" s="1">
        <f t="shared" si="0"/>
        <v>-5</v>
      </c>
      <c r="H6" s="12">
        <f t="shared" si="1"/>
        <v>-16125</v>
      </c>
    </row>
    <row r="7" spans="1:8" x14ac:dyDescent="0.25">
      <c r="A7" s="19" t="s">
        <v>75</v>
      </c>
      <c r="B7" s="12">
        <v>709.5</v>
      </c>
      <c r="C7" s="13">
        <v>44401</v>
      </c>
      <c r="D7" s="13">
        <v>44396</v>
      </c>
      <c r="E7" s="13"/>
      <c r="F7" s="13"/>
      <c r="G7" s="1">
        <f t="shared" si="0"/>
        <v>-5</v>
      </c>
      <c r="H7" s="12">
        <f t="shared" si="1"/>
        <v>-3547.5</v>
      </c>
    </row>
    <row r="8" spans="1:8" x14ac:dyDescent="0.25">
      <c r="A8" s="19" t="s">
        <v>76</v>
      </c>
      <c r="B8" s="12">
        <v>212.57</v>
      </c>
      <c r="C8" s="13">
        <v>44388</v>
      </c>
      <c r="D8" s="13">
        <v>44396</v>
      </c>
      <c r="E8" s="13"/>
      <c r="F8" s="13"/>
      <c r="G8" s="1">
        <f t="shared" si="0"/>
        <v>8</v>
      </c>
      <c r="H8" s="12">
        <f t="shared" si="1"/>
        <v>1700.56</v>
      </c>
    </row>
    <row r="9" spans="1:8" x14ac:dyDescent="0.25">
      <c r="A9" s="19" t="s">
        <v>77</v>
      </c>
      <c r="B9" s="12">
        <v>43.93</v>
      </c>
      <c r="C9" s="13">
        <v>44385</v>
      </c>
      <c r="D9" s="13">
        <v>44396</v>
      </c>
      <c r="E9" s="13"/>
      <c r="F9" s="13"/>
      <c r="G9" s="1">
        <f t="shared" si="0"/>
        <v>11</v>
      </c>
      <c r="H9" s="12">
        <f t="shared" si="1"/>
        <v>483.23</v>
      </c>
    </row>
    <row r="10" spans="1:8" x14ac:dyDescent="0.25">
      <c r="A10" s="19" t="s">
        <v>78</v>
      </c>
      <c r="B10" s="12">
        <v>124</v>
      </c>
      <c r="C10" s="13">
        <v>44412</v>
      </c>
      <c r="D10" s="13">
        <v>44396</v>
      </c>
      <c r="E10" s="13"/>
      <c r="F10" s="13"/>
      <c r="G10" s="1">
        <f t="shared" si="0"/>
        <v>-16</v>
      </c>
      <c r="H10" s="12">
        <f t="shared" si="1"/>
        <v>-1984</v>
      </c>
    </row>
    <row r="11" spans="1:8" x14ac:dyDescent="0.25">
      <c r="A11" s="19" t="s">
        <v>78</v>
      </c>
      <c r="B11" s="12">
        <v>27.28</v>
      </c>
      <c r="C11" s="13">
        <v>44412</v>
      </c>
      <c r="D11" s="13">
        <v>44396</v>
      </c>
      <c r="E11" s="13"/>
      <c r="F11" s="13"/>
      <c r="G11" s="1">
        <f t="shared" si="0"/>
        <v>-16</v>
      </c>
      <c r="H11" s="12">
        <f t="shared" si="1"/>
        <v>-436.48</v>
      </c>
    </row>
    <row r="12" spans="1:8" x14ac:dyDescent="0.25">
      <c r="A12" s="19" t="s">
        <v>79</v>
      </c>
      <c r="B12" s="12">
        <v>206</v>
      </c>
      <c r="C12" s="13">
        <v>44412</v>
      </c>
      <c r="D12" s="13">
        <v>44396</v>
      </c>
      <c r="E12" s="13"/>
      <c r="F12" s="13"/>
      <c r="G12" s="1">
        <f t="shared" si="0"/>
        <v>-16</v>
      </c>
      <c r="H12" s="12">
        <f t="shared" si="1"/>
        <v>-3296</v>
      </c>
    </row>
    <row r="13" spans="1:8" x14ac:dyDescent="0.25">
      <c r="A13" s="19" t="s">
        <v>79</v>
      </c>
      <c r="B13" s="12">
        <v>45.32</v>
      </c>
      <c r="C13" s="13">
        <v>44412</v>
      </c>
      <c r="D13" s="13">
        <v>44396</v>
      </c>
      <c r="E13" s="13"/>
      <c r="F13" s="13"/>
      <c r="G13" s="1">
        <f t="shared" si="0"/>
        <v>-16</v>
      </c>
      <c r="H13" s="12">
        <f t="shared" si="1"/>
        <v>-725.12</v>
      </c>
    </row>
    <row r="14" spans="1:8" x14ac:dyDescent="0.25">
      <c r="A14" s="19" t="s">
        <v>80</v>
      </c>
      <c r="B14" s="12">
        <v>756</v>
      </c>
      <c r="C14" s="13">
        <v>44412</v>
      </c>
      <c r="D14" s="13">
        <v>44396</v>
      </c>
      <c r="E14" s="13"/>
      <c r="F14" s="13"/>
      <c r="G14" s="1">
        <f t="shared" si="0"/>
        <v>-16</v>
      </c>
      <c r="H14" s="12">
        <f t="shared" si="1"/>
        <v>-12096</v>
      </c>
    </row>
    <row r="15" spans="1:8" x14ac:dyDescent="0.25">
      <c r="A15" s="19" t="s">
        <v>80</v>
      </c>
      <c r="B15" s="12">
        <v>166.32</v>
      </c>
      <c r="C15" s="13">
        <v>44412</v>
      </c>
      <c r="D15" s="13">
        <v>44396</v>
      </c>
      <c r="E15" s="13"/>
      <c r="F15" s="13"/>
      <c r="G15" s="1">
        <f t="shared" si="0"/>
        <v>-16</v>
      </c>
      <c r="H15" s="12">
        <f t="shared" si="1"/>
        <v>-2661.12</v>
      </c>
    </row>
    <row r="16" spans="1:8" x14ac:dyDescent="0.25">
      <c r="A16" s="19" t="s">
        <v>81</v>
      </c>
      <c r="B16" s="12">
        <v>4069.5</v>
      </c>
      <c r="C16" s="13">
        <v>44412</v>
      </c>
      <c r="D16" s="13">
        <v>44396</v>
      </c>
      <c r="E16" s="13"/>
      <c r="F16" s="13"/>
      <c r="G16" s="1">
        <f t="shared" si="0"/>
        <v>-16</v>
      </c>
      <c r="H16" s="12">
        <f t="shared" si="1"/>
        <v>-65112</v>
      </c>
    </row>
    <row r="17" spans="1:8" x14ac:dyDescent="0.25">
      <c r="A17" s="19" t="s">
        <v>81</v>
      </c>
      <c r="B17" s="12">
        <v>895.29</v>
      </c>
      <c r="C17" s="13">
        <v>44412</v>
      </c>
      <c r="D17" s="13">
        <v>44396</v>
      </c>
      <c r="E17" s="13"/>
      <c r="F17" s="13"/>
      <c r="G17" s="1">
        <f t="shared" si="0"/>
        <v>-16</v>
      </c>
      <c r="H17" s="12">
        <f t="shared" si="1"/>
        <v>-14324.64</v>
      </c>
    </row>
    <row r="18" spans="1:8" x14ac:dyDescent="0.25">
      <c r="A18" s="19" t="s">
        <v>82</v>
      </c>
      <c r="B18" s="12">
        <v>3200</v>
      </c>
      <c r="C18" s="13">
        <v>44419</v>
      </c>
      <c r="D18" s="13">
        <v>44396</v>
      </c>
      <c r="E18" s="13"/>
      <c r="F18" s="13"/>
      <c r="G18" s="1">
        <f t="shared" si="0"/>
        <v>-23</v>
      </c>
      <c r="H18" s="12">
        <f t="shared" si="1"/>
        <v>-73600</v>
      </c>
    </row>
    <row r="19" spans="1:8" x14ac:dyDescent="0.25">
      <c r="A19" s="19" t="s">
        <v>83</v>
      </c>
      <c r="B19" s="12">
        <v>1839.89</v>
      </c>
      <c r="C19" s="13">
        <v>44426</v>
      </c>
      <c r="D19" s="13">
        <v>44396</v>
      </c>
      <c r="E19" s="13"/>
      <c r="F19" s="13"/>
      <c r="G19" s="1">
        <f t="shared" si="0"/>
        <v>-30</v>
      </c>
      <c r="H19" s="12">
        <f t="shared" si="1"/>
        <v>-55196.700000000004</v>
      </c>
    </row>
    <row r="20" spans="1:8" x14ac:dyDescent="0.25">
      <c r="A20" s="19" t="s">
        <v>84</v>
      </c>
      <c r="B20" s="12">
        <v>1199.93</v>
      </c>
      <c r="C20" s="13">
        <v>44426</v>
      </c>
      <c r="D20" s="13">
        <v>44396</v>
      </c>
      <c r="E20" s="13"/>
      <c r="F20" s="13"/>
      <c r="G20" s="1">
        <f t="shared" si="0"/>
        <v>-30</v>
      </c>
      <c r="H20" s="12">
        <f t="shared" si="1"/>
        <v>-35997.9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10029.15</v>
      </c>
      <c r="C1">
        <f>COUNTA(A4:A203)</f>
        <v>22</v>
      </c>
      <c r="G1" s="16">
        <f>IF(B1&lt;&gt;0,H1/B1,0)</f>
        <v>2.6009811399769682</v>
      </c>
      <c r="H1" s="15">
        <f>SUM(H4:H195)</f>
        <v>26085.630000000008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85</v>
      </c>
      <c r="B4" s="12">
        <v>72.260000000000005</v>
      </c>
      <c r="C4" s="13">
        <v>44441</v>
      </c>
      <c r="D4" s="13">
        <v>44474</v>
      </c>
      <c r="E4" s="13"/>
      <c r="F4" s="13"/>
      <c r="G4" s="1">
        <f>D4-C4-(F4-E4)</f>
        <v>33</v>
      </c>
      <c r="H4" s="12">
        <f>B4*G4</f>
        <v>2384.5800000000004</v>
      </c>
    </row>
    <row r="5" spans="1:8" x14ac:dyDescent="0.25">
      <c r="A5" s="19" t="s">
        <v>86</v>
      </c>
      <c r="B5" s="12">
        <v>689.2</v>
      </c>
      <c r="C5" s="13">
        <v>44441</v>
      </c>
      <c r="D5" s="13">
        <v>44474</v>
      </c>
      <c r="E5" s="13"/>
      <c r="F5" s="13"/>
      <c r="G5" s="1">
        <f t="shared" ref="G5:G68" si="0">D5-C5-(F5-E5)</f>
        <v>33</v>
      </c>
      <c r="H5" s="12">
        <f t="shared" ref="H5:H68" si="1">B5*G5</f>
        <v>22743.600000000002</v>
      </c>
    </row>
    <row r="6" spans="1:8" x14ac:dyDescent="0.25">
      <c r="A6" s="19" t="s">
        <v>86</v>
      </c>
      <c r="B6" s="12">
        <v>151.62</v>
      </c>
      <c r="C6" s="13">
        <v>44441</v>
      </c>
      <c r="D6" s="13">
        <v>44474</v>
      </c>
      <c r="E6" s="13"/>
      <c r="F6" s="13"/>
      <c r="G6" s="1">
        <f t="shared" si="0"/>
        <v>33</v>
      </c>
      <c r="H6" s="12">
        <f t="shared" si="1"/>
        <v>5003.46</v>
      </c>
    </row>
    <row r="7" spans="1:8" x14ac:dyDescent="0.25">
      <c r="A7" s="19" t="s">
        <v>87</v>
      </c>
      <c r="B7" s="12">
        <v>1315.14</v>
      </c>
      <c r="C7" s="13">
        <v>44441</v>
      </c>
      <c r="D7" s="13">
        <v>44474</v>
      </c>
      <c r="E7" s="13"/>
      <c r="F7" s="13"/>
      <c r="G7" s="1">
        <f t="shared" si="0"/>
        <v>33</v>
      </c>
      <c r="H7" s="12">
        <f t="shared" si="1"/>
        <v>43399.62</v>
      </c>
    </row>
    <row r="8" spans="1:8" x14ac:dyDescent="0.25">
      <c r="A8" s="19" t="s">
        <v>87</v>
      </c>
      <c r="B8" s="12">
        <v>289.33</v>
      </c>
      <c r="C8" s="13">
        <v>44441</v>
      </c>
      <c r="D8" s="13">
        <v>44474</v>
      </c>
      <c r="E8" s="13"/>
      <c r="F8" s="13"/>
      <c r="G8" s="1">
        <f t="shared" si="0"/>
        <v>33</v>
      </c>
      <c r="H8" s="12">
        <f t="shared" si="1"/>
        <v>9547.89</v>
      </c>
    </row>
    <row r="9" spans="1:8" x14ac:dyDescent="0.25">
      <c r="A9" s="19" t="s">
        <v>88</v>
      </c>
      <c r="B9" s="12">
        <v>821.38</v>
      </c>
      <c r="C9" s="13">
        <v>44477</v>
      </c>
      <c r="D9" s="13">
        <v>44474</v>
      </c>
      <c r="E9" s="13"/>
      <c r="F9" s="13"/>
      <c r="G9" s="1">
        <f t="shared" si="0"/>
        <v>-3</v>
      </c>
      <c r="H9" s="12">
        <f t="shared" si="1"/>
        <v>-2464.14</v>
      </c>
    </row>
    <row r="10" spans="1:8" x14ac:dyDescent="0.25">
      <c r="A10" s="19" t="s">
        <v>88</v>
      </c>
      <c r="B10" s="12">
        <v>180.7</v>
      </c>
      <c r="C10" s="13">
        <v>44477</v>
      </c>
      <c r="D10" s="13">
        <v>44474</v>
      </c>
      <c r="E10" s="13"/>
      <c r="F10" s="13"/>
      <c r="G10" s="1">
        <f t="shared" si="0"/>
        <v>-3</v>
      </c>
      <c r="H10" s="12">
        <f t="shared" si="1"/>
        <v>-542.09999999999991</v>
      </c>
    </row>
    <row r="11" spans="1:8" x14ac:dyDescent="0.25">
      <c r="A11" s="19" t="s">
        <v>89</v>
      </c>
      <c r="B11" s="12">
        <v>124</v>
      </c>
      <c r="C11" s="13">
        <v>44477</v>
      </c>
      <c r="D11" s="13">
        <v>44474</v>
      </c>
      <c r="E11" s="13"/>
      <c r="F11" s="13"/>
      <c r="G11" s="1">
        <f t="shared" si="0"/>
        <v>-3</v>
      </c>
      <c r="H11" s="12">
        <f t="shared" si="1"/>
        <v>-372</v>
      </c>
    </row>
    <row r="12" spans="1:8" x14ac:dyDescent="0.25">
      <c r="A12" s="19" t="s">
        <v>89</v>
      </c>
      <c r="B12" s="12">
        <v>27.28</v>
      </c>
      <c r="C12" s="13">
        <v>44477</v>
      </c>
      <c r="D12" s="13">
        <v>44474</v>
      </c>
      <c r="E12" s="13"/>
      <c r="F12" s="13"/>
      <c r="G12" s="1">
        <f t="shared" si="0"/>
        <v>-3</v>
      </c>
      <c r="H12" s="12">
        <f t="shared" si="1"/>
        <v>-81.84</v>
      </c>
    </row>
    <row r="13" spans="1:8" x14ac:dyDescent="0.25">
      <c r="A13" s="19" t="s">
        <v>90</v>
      </c>
      <c r="B13" s="12">
        <v>206</v>
      </c>
      <c r="C13" s="13">
        <v>44477</v>
      </c>
      <c r="D13" s="13">
        <v>44474</v>
      </c>
      <c r="E13" s="13"/>
      <c r="F13" s="13"/>
      <c r="G13" s="1">
        <f t="shared" si="0"/>
        <v>-3</v>
      </c>
      <c r="H13" s="12">
        <f t="shared" si="1"/>
        <v>-618</v>
      </c>
    </row>
    <row r="14" spans="1:8" x14ac:dyDescent="0.25">
      <c r="A14" s="19" t="s">
        <v>90</v>
      </c>
      <c r="B14" s="12">
        <v>45.32</v>
      </c>
      <c r="C14" s="13">
        <v>44477</v>
      </c>
      <c r="D14" s="13">
        <v>44474</v>
      </c>
      <c r="E14" s="13"/>
      <c r="F14" s="13"/>
      <c r="G14" s="1">
        <f t="shared" si="0"/>
        <v>-3</v>
      </c>
      <c r="H14" s="12">
        <f t="shared" si="1"/>
        <v>-135.96</v>
      </c>
    </row>
    <row r="15" spans="1:8" x14ac:dyDescent="0.25">
      <c r="A15" s="19" t="s">
        <v>91</v>
      </c>
      <c r="B15" s="12">
        <v>819.67</v>
      </c>
      <c r="C15" s="13">
        <v>44473</v>
      </c>
      <c r="D15" s="13">
        <v>44474</v>
      </c>
      <c r="E15" s="13"/>
      <c r="F15" s="13"/>
      <c r="G15" s="1">
        <f t="shared" si="0"/>
        <v>1</v>
      </c>
      <c r="H15" s="12">
        <f t="shared" si="1"/>
        <v>819.67</v>
      </c>
    </row>
    <row r="16" spans="1:8" x14ac:dyDescent="0.25">
      <c r="A16" s="19" t="s">
        <v>91</v>
      </c>
      <c r="B16" s="12">
        <v>180.33</v>
      </c>
      <c r="C16" s="13">
        <v>44473</v>
      </c>
      <c r="D16" s="13">
        <v>44474</v>
      </c>
      <c r="E16" s="13"/>
      <c r="F16" s="13"/>
      <c r="G16" s="1">
        <f t="shared" si="0"/>
        <v>1</v>
      </c>
      <c r="H16" s="12">
        <f t="shared" si="1"/>
        <v>180.33</v>
      </c>
    </row>
    <row r="17" spans="1:8" x14ac:dyDescent="0.25">
      <c r="A17" s="19" t="s">
        <v>92</v>
      </c>
      <c r="B17" s="12">
        <v>300</v>
      </c>
      <c r="C17" s="13">
        <v>44472</v>
      </c>
      <c r="D17" s="13">
        <v>44474</v>
      </c>
      <c r="E17" s="13"/>
      <c r="F17" s="13"/>
      <c r="G17" s="1">
        <f t="shared" si="0"/>
        <v>2</v>
      </c>
      <c r="H17" s="12">
        <f t="shared" si="1"/>
        <v>600</v>
      </c>
    </row>
    <row r="18" spans="1:8" x14ac:dyDescent="0.25">
      <c r="A18" s="19" t="s">
        <v>92</v>
      </c>
      <c r="B18" s="12">
        <v>66</v>
      </c>
      <c r="C18" s="13">
        <v>44472</v>
      </c>
      <c r="D18" s="13">
        <v>44474</v>
      </c>
      <c r="E18" s="13"/>
      <c r="F18" s="13"/>
      <c r="G18" s="1">
        <f t="shared" si="0"/>
        <v>2</v>
      </c>
      <c r="H18" s="12">
        <f t="shared" si="1"/>
        <v>132</v>
      </c>
    </row>
    <row r="19" spans="1:8" x14ac:dyDescent="0.25">
      <c r="A19" s="19" t="s">
        <v>93</v>
      </c>
      <c r="B19" s="12">
        <v>760</v>
      </c>
      <c r="C19" s="13">
        <v>44472</v>
      </c>
      <c r="D19" s="13">
        <v>44474</v>
      </c>
      <c r="E19" s="13"/>
      <c r="F19" s="13"/>
      <c r="G19" s="1">
        <f t="shared" si="0"/>
        <v>2</v>
      </c>
      <c r="H19" s="12">
        <f t="shared" si="1"/>
        <v>1520</v>
      </c>
    </row>
    <row r="20" spans="1:8" x14ac:dyDescent="0.25">
      <c r="A20" s="19" t="s">
        <v>94</v>
      </c>
      <c r="B20" s="12">
        <v>1193.05</v>
      </c>
      <c r="C20" s="13">
        <v>44483</v>
      </c>
      <c r="D20" s="13">
        <v>44474</v>
      </c>
      <c r="E20" s="13"/>
      <c r="F20" s="13"/>
      <c r="G20" s="1">
        <f t="shared" si="0"/>
        <v>-9</v>
      </c>
      <c r="H20" s="12">
        <f t="shared" si="1"/>
        <v>-10737.449999999999</v>
      </c>
    </row>
    <row r="21" spans="1:8" x14ac:dyDescent="0.25">
      <c r="A21" s="19" t="s">
        <v>94</v>
      </c>
      <c r="B21" s="12">
        <v>262.47000000000003</v>
      </c>
      <c r="C21" s="13">
        <v>44483</v>
      </c>
      <c r="D21" s="13">
        <v>44474</v>
      </c>
      <c r="E21" s="13"/>
      <c r="F21" s="13"/>
      <c r="G21" s="1">
        <f t="shared" si="0"/>
        <v>-9</v>
      </c>
      <c r="H21" s="12">
        <f t="shared" si="1"/>
        <v>-2362.2300000000005</v>
      </c>
    </row>
    <row r="22" spans="1:8" x14ac:dyDescent="0.25">
      <c r="A22" s="19" t="s">
        <v>95</v>
      </c>
      <c r="B22" s="12">
        <v>1920</v>
      </c>
      <c r="C22" s="13">
        <v>44491</v>
      </c>
      <c r="D22" s="13">
        <v>44474</v>
      </c>
      <c r="E22" s="13"/>
      <c r="F22" s="13"/>
      <c r="G22" s="1">
        <f t="shared" si="0"/>
        <v>-17</v>
      </c>
      <c r="H22" s="12">
        <f t="shared" si="1"/>
        <v>-32640</v>
      </c>
    </row>
    <row r="23" spans="1:8" x14ac:dyDescent="0.25">
      <c r="A23" s="19" t="s">
        <v>95</v>
      </c>
      <c r="B23" s="12">
        <v>422.4</v>
      </c>
      <c r="C23" s="13">
        <v>44491</v>
      </c>
      <c r="D23" s="13">
        <v>44474</v>
      </c>
      <c r="E23" s="13"/>
      <c r="F23" s="13"/>
      <c r="G23" s="1">
        <f t="shared" si="0"/>
        <v>-17</v>
      </c>
      <c r="H23" s="12">
        <f t="shared" si="1"/>
        <v>-7180.7999999999993</v>
      </c>
    </row>
    <row r="24" spans="1:8" x14ac:dyDescent="0.25">
      <c r="A24" s="19" t="s">
        <v>96</v>
      </c>
      <c r="B24" s="12">
        <v>150</v>
      </c>
      <c r="C24" s="13">
        <v>44491</v>
      </c>
      <c r="D24" s="13">
        <v>44474</v>
      </c>
      <c r="E24" s="13"/>
      <c r="F24" s="13"/>
      <c r="G24" s="1">
        <f t="shared" si="0"/>
        <v>-17</v>
      </c>
      <c r="H24" s="12">
        <f t="shared" si="1"/>
        <v>-2550</v>
      </c>
    </row>
    <row r="25" spans="1:8" x14ac:dyDescent="0.25">
      <c r="A25" s="19" t="s">
        <v>96</v>
      </c>
      <c r="B25" s="12">
        <v>33</v>
      </c>
      <c r="C25" s="13">
        <v>44491</v>
      </c>
      <c r="D25" s="13">
        <v>44474</v>
      </c>
      <c r="E25" s="13"/>
      <c r="F25" s="13"/>
      <c r="G25" s="1">
        <f t="shared" si="0"/>
        <v>-17</v>
      </c>
      <c r="H25" s="12">
        <f t="shared" si="1"/>
        <v>-561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2021-10-05T15:26:24Z</dcterms:modified>
</cp:coreProperties>
</file>