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H32" i="5"/>
  <c r="G32" i="5"/>
  <c r="G31" i="5"/>
  <c r="H31" i="5" s="1"/>
  <c r="H30" i="5"/>
  <c r="G30" i="5"/>
  <c r="H29" i="5"/>
  <c r="G29" i="5"/>
  <c r="H28" i="5"/>
  <c r="G28" i="5"/>
  <c r="G27" i="5"/>
  <c r="H27" i="5" s="1"/>
  <c r="H26" i="5"/>
  <c r="G26" i="5"/>
  <c r="G25" i="5"/>
  <c r="H25" i="5" s="1"/>
  <c r="H24" i="5"/>
  <c r="G24" i="5"/>
  <c r="H23" i="5"/>
  <c r="G23" i="5"/>
  <c r="H22" i="5"/>
  <c r="G22" i="5"/>
  <c r="G21" i="5"/>
  <c r="H21" i="5" s="1"/>
  <c r="H20" i="5"/>
  <c r="G20" i="5"/>
  <c r="G19" i="5"/>
  <c r="H19" i="5" s="1"/>
  <c r="H18" i="5"/>
  <c r="G18" i="5"/>
  <c r="H17" i="5"/>
  <c r="G17" i="5"/>
  <c r="H16" i="5"/>
  <c r="G16" i="5"/>
  <c r="G15" i="5"/>
  <c r="H15" i="5" s="1"/>
  <c r="H14" i="5"/>
  <c r="G14" i="5"/>
  <c r="G13" i="5"/>
  <c r="H13" i="5" s="1"/>
  <c r="H12" i="5"/>
  <c r="G12" i="5"/>
  <c r="H11" i="5"/>
  <c r="G11" i="5"/>
  <c r="H10" i="5"/>
  <c r="G10" i="5"/>
  <c r="G9" i="5"/>
  <c r="H9" i="5" s="1"/>
  <c r="H8" i="5"/>
  <c r="G8" i="5"/>
  <c r="G7" i="5"/>
  <c r="H7" i="5" s="1"/>
  <c r="H6" i="5"/>
  <c r="G6" i="5"/>
  <c r="H5" i="5"/>
  <c r="H1" i="5" s="1"/>
  <c r="G5" i="5"/>
  <c r="H4" i="5"/>
  <c r="G4" i="5"/>
  <c r="C1" i="5"/>
  <c r="B1" i="5"/>
  <c r="G1" i="5" s="1"/>
  <c r="D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H32" i="4"/>
  <c r="G32" i="4"/>
  <c r="G31" i="4"/>
  <c r="H31" i="4" s="1"/>
  <c r="H30" i="4"/>
  <c r="G30" i="4"/>
  <c r="G29" i="4"/>
  <c r="H29" i="4" s="1"/>
  <c r="H28" i="4"/>
  <c r="G28" i="4"/>
  <c r="H27" i="4"/>
  <c r="G27" i="4"/>
  <c r="H26" i="4"/>
  <c r="G26" i="4"/>
  <c r="G25" i="4"/>
  <c r="H25" i="4" s="1"/>
  <c r="H24" i="4"/>
  <c r="G24" i="4"/>
  <c r="G23" i="4"/>
  <c r="H23" i="4" s="1"/>
  <c r="H22" i="4"/>
  <c r="G22" i="4"/>
  <c r="G21" i="4"/>
  <c r="H21" i="4" s="1"/>
  <c r="H20" i="4"/>
  <c r="G20" i="4"/>
  <c r="G19" i="4"/>
  <c r="H19" i="4" s="1"/>
  <c r="H18" i="4"/>
  <c r="G18" i="4"/>
  <c r="G17" i="4"/>
  <c r="H17" i="4" s="1"/>
  <c r="H16" i="4"/>
  <c r="G16" i="4"/>
  <c r="H15" i="4"/>
  <c r="G15" i="4"/>
  <c r="H14" i="4"/>
  <c r="G14" i="4"/>
  <c r="G13" i="4"/>
  <c r="H13" i="4" s="1"/>
  <c r="H12" i="4"/>
  <c r="G12" i="4"/>
  <c r="G11" i="4"/>
  <c r="H11" i="4" s="1"/>
  <c r="H10" i="4"/>
  <c r="G10" i="4"/>
  <c r="H9" i="4"/>
  <c r="G9" i="4"/>
  <c r="H8" i="4"/>
  <c r="G8" i="4"/>
  <c r="G7" i="4"/>
  <c r="H7" i="4" s="1"/>
  <c r="H6" i="4"/>
  <c r="G6" i="4"/>
  <c r="G5" i="4"/>
  <c r="H5" i="4" s="1"/>
  <c r="H4" i="4"/>
  <c r="G4" i="4"/>
  <c r="G1" i="4"/>
  <c r="D15" i="1" s="1"/>
  <c r="C1" i="4"/>
  <c r="B1" i="4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H49" i="3"/>
  <c r="G49" i="3"/>
  <c r="G48" i="3"/>
  <c r="H48" i="3" s="1"/>
  <c r="G47" i="3"/>
  <c r="H47" i="3"/>
  <c r="G46" i="3"/>
  <c r="H46" i="3"/>
  <c r="G45" i="3"/>
  <c r="H45" i="3" s="1"/>
  <c r="G44" i="3"/>
  <c r="H44" i="3" s="1"/>
  <c r="H43" i="3"/>
  <c r="G43" i="3"/>
  <c r="G42" i="3"/>
  <c r="H42" i="3" s="1"/>
  <c r="H41" i="3"/>
  <c r="G41" i="3"/>
  <c r="G40" i="3"/>
  <c r="H40" i="3" s="1"/>
  <c r="G39" i="3"/>
  <c r="H39" i="3"/>
  <c r="G38" i="3"/>
  <c r="H38" i="3"/>
  <c r="H37" i="3"/>
  <c r="G37" i="3"/>
  <c r="G36" i="3"/>
  <c r="H36" i="3"/>
  <c r="G35" i="3"/>
  <c r="H35" i="3" s="1"/>
  <c r="G34" i="3"/>
  <c r="H34" i="3" s="1"/>
  <c r="H33" i="3"/>
  <c r="G33" i="3"/>
  <c r="G32" i="3"/>
  <c r="H32" i="3" s="1"/>
  <c r="H31" i="3"/>
  <c r="G31" i="3"/>
  <c r="G30" i="3"/>
  <c r="H30" i="3" s="1"/>
  <c r="H29" i="3"/>
  <c r="G29" i="3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H19" i="3"/>
  <c r="G19" i="3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G33" i="2"/>
  <c r="G32" i="2"/>
  <c r="H32" i="2"/>
  <c r="G31" i="2"/>
  <c r="H31" i="2" s="1"/>
  <c r="G30" i="2"/>
  <c r="G29" i="2"/>
  <c r="G28" i="2"/>
  <c r="H28" i="2" s="1"/>
  <c r="G27" i="2"/>
  <c r="H27" i="2" s="1"/>
  <c r="G26" i="2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G8" i="2"/>
  <c r="H8" i="2"/>
  <c r="G7" i="2"/>
  <c r="H7" i="2" s="1"/>
  <c r="G6" i="2"/>
  <c r="H6" i="2" s="1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4" i="2"/>
  <c r="H33" i="2"/>
  <c r="H30" i="2"/>
  <c r="H29" i="2"/>
  <c r="H26" i="2"/>
  <c r="H18" i="2"/>
  <c r="H9" i="2"/>
  <c r="C15" i="1"/>
  <c r="B16" i="1"/>
  <c r="B15" i="1"/>
  <c r="C1" i="2"/>
  <c r="B13" i="1" s="1"/>
  <c r="B1" i="2"/>
  <c r="C13" i="1" s="1"/>
  <c r="C16" i="1"/>
  <c r="C9" i="1" l="1"/>
  <c r="A9" i="1"/>
  <c r="H1" i="2"/>
  <c r="G1" i="2" s="1"/>
  <c r="D13" i="1" s="1"/>
  <c r="H1" i="3"/>
  <c r="G1" i="3" s="1"/>
  <c r="D14" i="1" s="1"/>
  <c r="H1" i="4"/>
  <c r="E9" i="1" l="1"/>
</calcChain>
</file>

<file path=xl/sharedStrings.xml><?xml version="1.0" encoding="utf-8"?>
<sst xmlns="http://schemas.openxmlformats.org/spreadsheetml/2006/main" count="100" uniqueCount="76">
  <si>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</si>
  <si>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</si>
  <si>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</si>
  <si>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</si>
  <si>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</si>
  <si>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</si>
  <si>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</si>
  <si>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</si>
  <si>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</si>
  <si>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</si>
  <si>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</si>
  <si>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</si>
  <si>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</si>
  <si>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</si>
  <si>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</si>
  <si>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</si>
  <si>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</si>
  <si>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</si>
  <si>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</si>
  <si>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</si>
  <si>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SUPERIORE  "PALMIERI - RAMPONE - POLO"</t>
  </si>
  <si>
    <t>82100 BENEVENTO (BN) Via Traiano Boccalini, 23-25 C.F. 92057600626 C.M. BNIS027006</t>
  </si>
  <si>
    <t>250 del 30/12/2020</t>
  </si>
  <si>
    <t>472 del 21/12/2020</t>
  </si>
  <si>
    <t>1071/PA del 26/12/2020</t>
  </si>
  <si>
    <t>467 del 19/12/2020</t>
  </si>
  <si>
    <t>406 del 31/12/2020</t>
  </si>
  <si>
    <t>8/PA del 29/01/2021</t>
  </si>
  <si>
    <t>FPA 3/21 del 04/01/2021</t>
  </si>
  <si>
    <t>FPA 4/21 del 04/01/2021</t>
  </si>
  <si>
    <t>FPA 5/21 del 04/01/2021</t>
  </si>
  <si>
    <t>12/PA del 03/02/2021</t>
  </si>
  <si>
    <t>1021021407 del 09/02/2021</t>
  </si>
  <si>
    <t>1021011816 del 04/02/2021</t>
  </si>
  <si>
    <t>53 del 09/02/2021</t>
  </si>
  <si>
    <t>30 del 30/01/2021</t>
  </si>
  <si>
    <t>FATTPA 11_21 del 22/02/2021</t>
  </si>
  <si>
    <t>FPA 36/21 del 07/03/2021</t>
  </si>
  <si>
    <t>FPA 35/21 del 07/03/2021</t>
  </si>
  <si>
    <t>FPA 34/21 del 07/03/2021</t>
  </si>
  <si>
    <t>3-PA del 08/03/2021</t>
  </si>
  <si>
    <t>1021048300 del 05/03/2021</t>
  </si>
  <si>
    <t>19/PA del 03/03/2021</t>
  </si>
  <si>
    <t>45/2020/A del 02/03/2021</t>
  </si>
  <si>
    <t>8/PA del 25/02/2021</t>
  </si>
  <si>
    <t>494/PA del 31/01/2021</t>
  </si>
  <si>
    <t>707/PA del 11/02/2021</t>
  </si>
  <si>
    <t>W75 del 12/03/2021</t>
  </si>
  <si>
    <t>5 del 18/03/2021</t>
  </si>
  <si>
    <t>627/PA del 26/05/2021</t>
  </si>
  <si>
    <t>633/PA del 31/05/2021</t>
  </si>
  <si>
    <t>1021131901 del 31/05/2021</t>
  </si>
  <si>
    <t>1021158259 del 25/06/2021</t>
  </si>
  <si>
    <t>8 del 29/04/2021</t>
  </si>
  <si>
    <t>PA3 del 21/06/2021</t>
  </si>
  <si>
    <t>2/21 del 19/06/2021</t>
  </si>
  <si>
    <t>24/PA del 06/05/2021</t>
  </si>
  <si>
    <t>337 del 16/04/2021</t>
  </si>
  <si>
    <t>161 del 21/04/2021</t>
  </si>
  <si>
    <t>FPA 50/21 del 04/05/2021</t>
  </si>
  <si>
    <t>FPA 51/21 del 04/05/2021</t>
  </si>
  <si>
    <t>FPA 49/21 del 04/05/2021</t>
  </si>
  <si>
    <t>146/E del 05/05/2021</t>
  </si>
  <si>
    <t>2 del 30/05/2021</t>
  </si>
  <si>
    <t>20214E16700 del 26/05/2021</t>
  </si>
  <si>
    <t>26/E del 21/05/2021</t>
  </si>
  <si>
    <t>196 del 14/05/2021</t>
  </si>
  <si>
    <t>44/PA del 14/05/2021</t>
  </si>
  <si>
    <t>50/PA del 03/06/2021</t>
  </si>
  <si>
    <t>072100215 del 27/05/2021</t>
  </si>
  <si>
    <t>33/PA del 23/06/2021</t>
  </si>
  <si>
    <t>34/PA del 23/06/2021</t>
  </si>
  <si>
    <t>2828/PA del 22/06/2021</t>
  </si>
  <si>
    <t>W172 del 14/06/2021</t>
  </si>
  <si>
    <t>25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</si>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</sst>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9" sqref="C9:D9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2021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52</v>
      </c>
      <c r="B9" s="35"/>
      <c r="C9" s="34">
        <f>SUM(C13:C16)</f>
        <v>38043.800000000003</v>
      </c>
      <c r="D9" s="35"/>
      <c r="E9" s="40">
        <f>('Trimestre 1'!H1+'Trimestre 2'!H1+'Trimestre 3'!H1+'Trimestre 4'!H1)/C9</f>
        <v>-1.3649908789342811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27</v>
      </c>
      <c r="C13" s="29">
        <f>'Trimestre 1'!B1</f>
        <v>22326.210000000003</v>
      </c>
      <c r="D13" s="29">
        <f>'Trimestre 1'!G1</f>
        <v>-8.2645948416681563</v>
      </c>
      <c r="E13" s="29">
        <v>12454.86</v>
      </c>
      <c r="F13" s="33" t="s">
        <v>74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25</v>
      </c>
      <c r="C14" s="29">
        <f>'Trimestre 2'!B1</f>
        <v>15717.59</v>
      </c>
      <c r="D14" s="29">
        <f>'Trimestre 2'!G1</f>
        <v>8.4356214915899965</v>
      </c>
      <c r="E14" s="29">
        <v>4273.83</v>
      </c>
      <c r="F14" s="33" t="s">
        <v>75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22326.210000000003</v>
      </c>
      <c r="C1">
        <f>COUNTA(A4:A203)</f>
        <v>27</v>
      </c>
      <c r="G1" s="16">
        <f>IF(B1&lt;&gt;0,H1/B1,0)</f>
        <v>-8.2645948416681563</v>
      </c>
      <c r="H1" s="15">
        <f>SUM(H4:H195)</f>
        <v>-184517.08000000002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327.87</v>
      </c>
      <c r="C4" s="13">
        <v>44225</v>
      </c>
      <c r="D4" s="13">
        <v>44229</v>
      </c>
      <c r="E4" s="13"/>
      <c r="F4" s="13"/>
      <c r="G4" s="1">
        <f>D4-C4-(F4-E4)</f>
        <v>4</v>
      </c>
      <c r="H4" s="12">
        <f>B4*G4</f>
        <v>1311.48</v>
      </c>
    </row>
    <row r="5" spans="1:8" x14ac:dyDescent="0.25">
      <c r="A5" s="19" t="s">
        <v>23</v>
      </c>
      <c r="B5" s="12">
        <v>502</v>
      </c>
      <c r="C5" s="13">
        <v>44223</v>
      </c>
      <c r="D5" s="13">
        <v>44229</v>
      </c>
      <c r="E5" s="13"/>
      <c r="F5" s="13"/>
      <c r="G5" s="1">
        <f t="shared" ref="G5:G68" si="0">D5-C5-(F5-E5)</f>
        <v>6</v>
      </c>
      <c r="H5" s="12">
        <f t="shared" ref="H5:H68" si="1">B5*G5</f>
        <v>3012</v>
      </c>
    </row>
    <row r="6" spans="1:8" x14ac:dyDescent="0.25">
      <c r="A6" s="19" t="s">
        <v>24</v>
      </c>
      <c r="B6" s="12">
        <v>230</v>
      </c>
      <c r="C6" s="13">
        <v>44223</v>
      </c>
      <c r="D6" s="13">
        <v>44229</v>
      </c>
      <c r="E6" s="13"/>
      <c r="F6" s="13"/>
      <c r="G6" s="1">
        <f t="shared" si="0"/>
        <v>6</v>
      </c>
      <c r="H6" s="12">
        <f t="shared" si="1"/>
        <v>1380</v>
      </c>
    </row>
    <row r="7" spans="1:8" x14ac:dyDescent="0.25">
      <c r="A7" s="19" t="s">
        <v>25</v>
      </c>
      <c r="B7" s="12">
        <v>45.9</v>
      </c>
      <c r="C7" s="13">
        <v>44223</v>
      </c>
      <c r="D7" s="13">
        <v>44229</v>
      </c>
      <c r="E7" s="13"/>
      <c r="F7" s="13"/>
      <c r="G7" s="1">
        <f t="shared" si="0"/>
        <v>6</v>
      </c>
      <c r="H7" s="12">
        <f t="shared" si="1"/>
        <v>275.39999999999998</v>
      </c>
    </row>
    <row r="8" spans="1:8" x14ac:dyDescent="0.25">
      <c r="A8" s="19" t="s">
        <v>26</v>
      </c>
      <c r="B8" s="12">
        <v>160</v>
      </c>
      <c r="C8" s="13">
        <v>44230</v>
      </c>
      <c r="D8" s="13">
        <v>44229</v>
      </c>
      <c r="E8" s="13"/>
      <c r="F8" s="13"/>
      <c r="G8" s="1">
        <f t="shared" si="0"/>
        <v>-1</v>
      </c>
      <c r="H8" s="12">
        <f t="shared" si="1"/>
        <v>-160</v>
      </c>
    </row>
    <row r="9" spans="1:8" x14ac:dyDescent="0.25">
      <c r="A9" s="19" t="s">
        <v>27</v>
      </c>
      <c r="B9" s="12">
        <v>86.06</v>
      </c>
      <c r="C9" s="13">
        <v>44256</v>
      </c>
      <c r="D9" s="13">
        <v>44229</v>
      </c>
      <c r="E9" s="13"/>
      <c r="F9" s="13"/>
      <c r="G9" s="1">
        <f t="shared" si="0"/>
        <v>-27</v>
      </c>
      <c r="H9" s="12">
        <f t="shared" si="1"/>
        <v>-2323.62</v>
      </c>
    </row>
    <row r="10" spans="1:8" x14ac:dyDescent="0.25">
      <c r="A10" s="19" t="s">
        <v>28</v>
      </c>
      <c r="B10" s="12">
        <v>124</v>
      </c>
      <c r="C10" s="13">
        <v>44231</v>
      </c>
      <c r="D10" s="13">
        <v>44229</v>
      </c>
      <c r="E10" s="13"/>
      <c r="F10" s="13"/>
      <c r="G10" s="1">
        <f t="shared" si="0"/>
        <v>-2</v>
      </c>
      <c r="H10" s="12">
        <f t="shared" si="1"/>
        <v>-248</v>
      </c>
    </row>
    <row r="11" spans="1:8" x14ac:dyDescent="0.25">
      <c r="A11" s="19" t="s">
        <v>29</v>
      </c>
      <c r="B11" s="12">
        <v>206</v>
      </c>
      <c r="C11" s="13">
        <v>44231</v>
      </c>
      <c r="D11" s="13">
        <v>44229</v>
      </c>
      <c r="E11" s="13"/>
      <c r="F11" s="13"/>
      <c r="G11" s="1">
        <f t="shared" si="0"/>
        <v>-2</v>
      </c>
      <c r="H11" s="12">
        <f t="shared" si="1"/>
        <v>-412</v>
      </c>
    </row>
    <row r="12" spans="1:8" x14ac:dyDescent="0.25">
      <c r="A12" s="19" t="s">
        <v>30</v>
      </c>
      <c r="B12" s="12">
        <v>756</v>
      </c>
      <c r="C12" s="13">
        <v>44231</v>
      </c>
      <c r="D12" s="13">
        <v>44229</v>
      </c>
      <c r="E12" s="13"/>
      <c r="F12" s="13"/>
      <c r="G12" s="1">
        <f t="shared" si="0"/>
        <v>-2</v>
      </c>
      <c r="H12" s="12">
        <f t="shared" si="1"/>
        <v>-1512</v>
      </c>
    </row>
    <row r="13" spans="1:8" x14ac:dyDescent="0.25">
      <c r="A13" s="19" t="s">
        <v>31</v>
      </c>
      <c r="B13" s="12">
        <v>4900</v>
      </c>
      <c r="C13" s="13">
        <v>44261</v>
      </c>
      <c r="D13" s="13">
        <v>44256</v>
      </c>
      <c r="E13" s="13"/>
      <c r="F13" s="13"/>
      <c r="G13" s="1">
        <f t="shared" si="0"/>
        <v>-5</v>
      </c>
      <c r="H13" s="12">
        <f t="shared" si="1"/>
        <v>-24500</v>
      </c>
    </row>
    <row r="14" spans="1:8" x14ac:dyDescent="0.25">
      <c r="A14" s="19" t="s">
        <v>32</v>
      </c>
      <c r="B14" s="12">
        <v>170.26</v>
      </c>
      <c r="C14" s="13">
        <v>44268</v>
      </c>
      <c r="D14" s="13">
        <v>44256</v>
      </c>
      <c r="E14" s="13"/>
      <c r="F14" s="13"/>
      <c r="G14" s="1">
        <f t="shared" si="0"/>
        <v>-12</v>
      </c>
      <c r="H14" s="12">
        <f t="shared" si="1"/>
        <v>-2043.12</v>
      </c>
    </row>
    <row r="15" spans="1:8" x14ac:dyDescent="0.25">
      <c r="A15" s="19" t="s">
        <v>33</v>
      </c>
      <c r="B15" s="12">
        <v>49.22</v>
      </c>
      <c r="C15" s="13">
        <v>44266</v>
      </c>
      <c r="D15" s="13">
        <v>44256</v>
      </c>
      <c r="E15" s="13"/>
      <c r="F15" s="13"/>
      <c r="G15" s="1">
        <f t="shared" si="0"/>
        <v>-10</v>
      </c>
      <c r="H15" s="12">
        <f t="shared" si="1"/>
        <v>-492.2</v>
      </c>
    </row>
    <row r="16" spans="1:8" x14ac:dyDescent="0.25">
      <c r="A16" s="19" t="s">
        <v>34</v>
      </c>
      <c r="B16" s="12">
        <v>264</v>
      </c>
      <c r="C16" s="13">
        <v>44276</v>
      </c>
      <c r="D16" s="13">
        <v>44256</v>
      </c>
      <c r="E16" s="13"/>
      <c r="F16" s="13"/>
      <c r="G16" s="1">
        <f t="shared" si="0"/>
        <v>-20</v>
      </c>
      <c r="H16" s="12">
        <f t="shared" si="1"/>
        <v>-5280</v>
      </c>
    </row>
    <row r="17" spans="1:8" x14ac:dyDescent="0.25">
      <c r="A17" s="19" t="s">
        <v>35</v>
      </c>
      <c r="B17" s="12">
        <v>668</v>
      </c>
      <c r="C17" s="13">
        <v>44261</v>
      </c>
      <c r="D17" s="13">
        <v>44256</v>
      </c>
      <c r="E17" s="13"/>
      <c r="F17" s="13"/>
      <c r="G17" s="1">
        <f t="shared" si="0"/>
        <v>-5</v>
      </c>
      <c r="H17" s="12">
        <f t="shared" si="1"/>
        <v>-3340</v>
      </c>
    </row>
    <row r="18" spans="1:8" x14ac:dyDescent="0.25">
      <c r="A18" s="19" t="s">
        <v>36</v>
      </c>
      <c r="B18" s="12">
        <v>961.92</v>
      </c>
      <c r="C18" s="13">
        <v>44290</v>
      </c>
      <c r="D18" s="13">
        <v>44267</v>
      </c>
      <c r="E18" s="13"/>
      <c r="F18" s="13"/>
      <c r="G18" s="1">
        <f t="shared" si="0"/>
        <v>-23</v>
      </c>
      <c r="H18" s="12">
        <f t="shared" si="1"/>
        <v>-22124.16</v>
      </c>
    </row>
    <row r="19" spans="1:8" x14ac:dyDescent="0.25">
      <c r="A19" s="19" t="s">
        <v>37</v>
      </c>
      <c r="B19" s="12">
        <v>124</v>
      </c>
      <c r="C19" s="13">
        <v>44294</v>
      </c>
      <c r="D19" s="13">
        <v>44267</v>
      </c>
      <c r="E19" s="13"/>
      <c r="F19" s="13"/>
      <c r="G19" s="1">
        <f t="shared" si="0"/>
        <v>-27</v>
      </c>
      <c r="H19" s="12">
        <f t="shared" si="1"/>
        <v>-3348</v>
      </c>
    </row>
    <row r="20" spans="1:8" x14ac:dyDescent="0.25">
      <c r="A20" s="19" t="s">
        <v>38</v>
      </c>
      <c r="B20" s="12">
        <v>206</v>
      </c>
      <c r="C20" s="13">
        <v>44294</v>
      </c>
      <c r="D20" s="13">
        <v>44267</v>
      </c>
      <c r="E20" s="13"/>
      <c r="F20" s="13"/>
      <c r="G20" s="1">
        <f t="shared" si="0"/>
        <v>-27</v>
      </c>
      <c r="H20" s="12">
        <f t="shared" si="1"/>
        <v>-5562</v>
      </c>
    </row>
    <row r="21" spans="1:8" x14ac:dyDescent="0.25">
      <c r="A21" s="19" t="s">
        <v>39</v>
      </c>
      <c r="B21" s="12">
        <v>756</v>
      </c>
      <c r="C21" s="13">
        <v>44294</v>
      </c>
      <c r="D21" s="13">
        <v>44267</v>
      </c>
      <c r="E21" s="13"/>
      <c r="F21" s="13"/>
      <c r="G21" s="1">
        <f t="shared" si="0"/>
        <v>-27</v>
      </c>
      <c r="H21" s="12">
        <f t="shared" si="1"/>
        <v>-20412</v>
      </c>
    </row>
    <row r="22" spans="1:8" x14ac:dyDescent="0.25">
      <c r="A22" s="19" t="s">
        <v>40</v>
      </c>
      <c r="B22" s="12">
        <v>126</v>
      </c>
      <c r="C22" s="13">
        <v>44294</v>
      </c>
      <c r="D22" s="13">
        <v>44267</v>
      </c>
      <c r="E22" s="13"/>
      <c r="F22" s="13"/>
      <c r="G22" s="1">
        <f t="shared" si="0"/>
        <v>-27</v>
      </c>
      <c r="H22" s="12">
        <f t="shared" si="1"/>
        <v>-3402</v>
      </c>
    </row>
    <row r="23" spans="1:8" x14ac:dyDescent="0.25">
      <c r="A23" s="19" t="s">
        <v>41</v>
      </c>
      <c r="B23" s="12">
        <v>376.58</v>
      </c>
      <c r="C23" s="13">
        <v>44294</v>
      </c>
      <c r="D23" s="13">
        <v>44267</v>
      </c>
      <c r="E23" s="13"/>
      <c r="F23" s="13"/>
      <c r="G23" s="1">
        <f t="shared" si="0"/>
        <v>-27</v>
      </c>
      <c r="H23" s="12">
        <f t="shared" si="1"/>
        <v>-10167.66</v>
      </c>
    </row>
    <row r="24" spans="1:8" x14ac:dyDescent="0.25">
      <c r="A24" s="19" t="s">
        <v>42</v>
      </c>
      <c r="B24" s="12">
        <v>513</v>
      </c>
      <c r="C24" s="13">
        <v>44290</v>
      </c>
      <c r="D24" s="13">
        <v>44267</v>
      </c>
      <c r="E24" s="13"/>
      <c r="F24" s="13"/>
      <c r="G24" s="1">
        <f t="shared" si="0"/>
        <v>-23</v>
      </c>
      <c r="H24" s="12">
        <f t="shared" si="1"/>
        <v>-11799</v>
      </c>
    </row>
    <row r="25" spans="1:8" x14ac:dyDescent="0.25">
      <c r="A25" s="19" t="s">
        <v>43</v>
      </c>
      <c r="B25" s="12">
        <v>687.2</v>
      </c>
      <c r="C25" s="13">
        <v>44290</v>
      </c>
      <c r="D25" s="13">
        <v>44267</v>
      </c>
      <c r="E25" s="13"/>
      <c r="F25" s="13"/>
      <c r="G25" s="1">
        <f t="shared" si="0"/>
        <v>-23</v>
      </c>
      <c r="H25" s="12">
        <f t="shared" si="1"/>
        <v>-15805.6</v>
      </c>
    </row>
    <row r="26" spans="1:8" x14ac:dyDescent="0.25">
      <c r="A26" s="19" t="s">
        <v>44</v>
      </c>
      <c r="B26" s="12">
        <v>689.2</v>
      </c>
      <c r="C26" s="13">
        <v>44290</v>
      </c>
      <c r="D26" s="13">
        <v>44267</v>
      </c>
      <c r="E26" s="13"/>
      <c r="F26" s="13"/>
      <c r="G26" s="1">
        <f t="shared" si="0"/>
        <v>-23</v>
      </c>
      <c r="H26" s="12">
        <f t="shared" si="1"/>
        <v>-15851.6</v>
      </c>
    </row>
    <row r="27" spans="1:8" x14ac:dyDescent="0.25">
      <c r="A27" s="19" t="s">
        <v>45</v>
      </c>
      <c r="B27" s="12">
        <v>5408</v>
      </c>
      <c r="C27" s="13">
        <v>44266</v>
      </c>
      <c r="D27" s="13">
        <v>44267</v>
      </c>
      <c r="E27" s="13"/>
      <c r="F27" s="13"/>
      <c r="G27" s="1">
        <f t="shared" si="0"/>
        <v>1</v>
      </c>
      <c r="H27" s="12">
        <f t="shared" si="1"/>
        <v>5408</v>
      </c>
    </row>
    <row r="28" spans="1:8" x14ac:dyDescent="0.25">
      <c r="A28" s="19" t="s">
        <v>46</v>
      </c>
      <c r="B28" s="12">
        <v>3054</v>
      </c>
      <c r="C28" s="13">
        <v>44276</v>
      </c>
      <c r="D28" s="13">
        <v>44267</v>
      </c>
      <c r="E28" s="13"/>
      <c r="F28" s="13"/>
      <c r="G28" s="1">
        <f t="shared" si="0"/>
        <v>-9</v>
      </c>
      <c r="H28" s="12">
        <f t="shared" si="1"/>
        <v>-27486</v>
      </c>
    </row>
    <row r="29" spans="1:8" x14ac:dyDescent="0.25">
      <c r="A29" s="19" t="s">
        <v>47</v>
      </c>
      <c r="B29" s="12">
        <v>150</v>
      </c>
      <c r="C29" s="13">
        <v>44303</v>
      </c>
      <c r="D29" s="13">
        <v>44282</v>
      </c>
      <c r="E29" s="13"/>
      <c r="F29" s="13"/>
      <c r="G29" s="1">
        <f t="shared" si="0"/>
        <v>-21</v>
      </c>
      <c r="H29" s="12">
        <f t="shared" si="1"/>
        <v>-3150</v>
      </c>
    </row>
    <row r="30" spans="1:8" x14ac:dyDescent="0.25">
      <c r="A30" s="19" t="s">
        <v>48</v>
      </c>
      <c r="B30" s="12">
        <v>785</v>
      </c>
      <c r="C30" s="13">
        <v>44303</v>
      </c>
      <c r="D30" s="13">
        <v>44282</v>
      </c>
      <c r="E30" s="13"/>
      <c r="F30" s="13"/>
      <c r="G30" s="1">
        <f t="shared" si="0"/>
        <v>-21</v>
      </c>
      <c r="H30" s="12">
        <f t="shared" si="1"/>
        <v>-16485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15717.59</v>
      </c>
      <c r="C1">
        <f>COUNTA(A4:A203)</f>
        <v>25</v>
      </c>
      <c r="G1" s="16">
        <f>IF(B1&lt;&gt;0,H1/B1,0)</f>
        <v>8.4356214915899965</v>
      </c>
      <c r="H1" s="15">
        <f>SUM(H4:H195)</f>
        <v>132587.64000000001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49</v>
      </c>
      <c r="B4" s="12">
        <v>32.79</v>
      </c>
      <c r="C4" s="13">
        <v>44382</v>
      </c>
      <c r="D4" s="13">
        <v>44376</v>
      </c>
      <c r="E4" s="13"/>
      <c r="F4" s="13"/>
      <c r="G4" s="1">
        <f>D4-C4-(F4-E4)</f>
        <v>-6</v>
      </c>
      <c r="H4" s="12">
        <f>B4*G4</f>
        <v>-196.74</v>
      </c>
    </row>
    <row r="5" spans="1:8" x14ac:dyDescent="0.25">
      <c r="A5" s="19" t="s">
        <v>50</v>
      </c>
      <c r="B5" s="12">
        <v>1200</v>
      </c>
      <c r="C5" s="13">
        <v>44382</v>
      </c>
      <c r="D5" s="13">
        <v>44376</v>
      </c>
      <c r="E5" s="13"/>
      <c r="F5" s="13"/>
      <c r="G5" s="1">
        <f t="shared" ref="G5:G68" si="0">D5-C5-(F5-E5)</f>
        <v>-6</v>
      </c>
      <c r="H5" s="12">
        <f t="shared" ref="H5:H68" si="1">B5*G5</f>
        <v>-7200</v>
      </c>
    </row>
    <row r="6" spans="1:8" x14ac:dyDescent="0.25">
      <c r="A6" s="19" t="s">
        <v>51</v>
      </c>
      <c r="B6" s="12">
        <v>7.83</v>
      </c>
      <c r="C6" s="13">
        <v>44382</v>
      </c>
      <c r="D6" s="13">
        <v>44376</v>
      </c>
      <c r="E6" s="13"/>
      <c r="F6" s="13"/>
      <c r="G6" s="1">
        <f t="shared" si="0"/>
        <v>-6</v>
      </c>
      <c r="H6" s="12">
        <f t="shared" si="1"/>
        <v>-46.980000000000004</v>
      </c>
    </row>
    <row r="7" spans="1:8" x14ac:dyDescent="0.25">
      <c r="A7" s="19" t="s">
        <v>52</v>
      </c>
      <c r="B7" s="12">
        <v>12.07</v>
      </c>
      <c r="C7" s="13">
        <v>44403</v>
      </c>
      <c r="D7" s="13">
        <v>44376</v>
      </c>
      <c r="E7" s="13"/>
      <c r="F7" s="13"/>
      <c r="G7" s="1">
        <f t="shared" si="0"/>
        <v>-27</v>
      </c>
      <c r="H7" s="12">
        <f t="shared" si="1"/>
        <v>-325.89</v>
      </c>
    </row>
    <row r="8" spans="1:8" x14ac:dyDescent="0.25">
      <c r="A8" s="19" t="s">
        <v>53</v>
      </c>
      <c r="B8" s="12">
        <v>3988</v>
      </c>
      <c r="C8" s="13">
        <v>44350</v>
      </c>
      <c r="D8" s="13">
        <v>44376</v>
      </c>
      <c r="E8" s="13"/>
      <c r="F8" s="13"/>
      <c r="G8" s="1">
        <f t="shared" si="0"/>
        <v>26</v>
      </c>
      <c r="H8" s="12">
        <f t="shared" si="1"/>
        <v>103688</v>
      </c>
    </row>
    <row r="9" spans="1:8" x14ac:dyDescent="0.25">
      <c r="A9" s="19" t="s">
        <v>54</v>
      </c>
      <c r="B9" s="12">
        <v>575.20000000000005</v>
      </c>
      <c r="C9" s="13">
        <v>44401</v>
      </c>
      <c r="D9" s="13">
        <v>44376</v>
      </c>
      <c r="E9" s="13"/>
      <c r="F9" s="13"/>
      <c r="G9" s="1">
        <f t="shared" si="0"/>
        <v>-25</v>
      </c>
      <c r="H9" s="12">
        <f t="shared" si="1"/>
        <v>-14380.000000000002</v>
      </c>
    </row>
    <row r="10" spans="1:8" x14ac:dyDescent="0.25">
      <c r="A10" s="19" t="s">
        <v>55</v>
      </c>
      <c r="B10" s="12">
        <v>79.48</v>
      </c>
      <c r="C10" s="13">
        <v>44401</v>
      </c>
      <c r="D10" s="13">
        <v>44376</v>
      </c>
      <c r="E10" s="13"/>
      <c r="F10" s="13"/>
      <c r="G10" s="1">
        <f t="shared" si="0"/>
        <v>-25</v>
      </c>
      <c r="H10" s="12">
        <f t="shared" si="1"/>
        <v>-1987</v>
      </c>
    </row>
    <row r="11" spans="1:8" x14ac:dyDescent="0.25">
      <c r="A11" s="19" t="s">
        <v>56</v>
      </c>
      <c r="B11" s="12">
        <v>80</v>
      </c>
      <c r="C11" s="13">
        <v>44353</v>
      </c>
      <c r="D11" s="13">
        <v>44376</v>
      </c>
      <c r="E11" s="13"/>
      <c r="F11" s="13"/>
      <c r="G11" s="1">
        <f t="shared" si="0"/>
        <v>23</v>
      </c>
      <c r="H11" s="12">
        <f t="shared" si="1"/>
        <v>1840</v>
      </c>
    </row>
    <row r="12" spans="1:8" x14ac:dyDescent="0.25">
      <c r="A12" s="19" t="s">
        <v>57</v>
      </c>
      <c r="B12" s="12">
        <v>1080</v>
      </c>
      <c r="C12" s="13">
        <v>44343</v>
      </c>
      <c r="D12" s="13">
        <v>44376</v>
      </c>
      <c r="E12" s="13"/>
      <c r="F12" s="13"/>
      <c r="G12" s="1">
        <f t="shared" si="0"/>
        <v>33</v>
      </c>
      <c r="H12" s="12">
        <f t="shared" si="1"/>
        <v>35640</v>
      </c>
    </row>
    <row r="13" spans="1:8" x14ac:dyDescent="0.25">
      <c r="A13" s="19" t="s">
        <v>58</v>
      </c>
      <c r="B13" s="12">
        <v>340.5</v>
      </c>
      <c r="C13" s="13">
        <v>44350</v>
      </c>
      <c r="D13" s="13">
        <v>44376</v>
      </c>
      <c r="E13" s="13"/>
      <c r="F13" s="13"/>
      <c r="G13" s="1">
        <f t="shared" si="0"/>
        <v>26</v>
      </c>
      <c r="H13" s="12">
        <f t="shared" si="1"/>
        <v>8853</v>
      </c>
    </row>
    <row r="14" spans="1:8" x14ac:dyDescent="0.25">
      <c r="A14" s="19" t="s">
        <v>59</v>
      </c>
      <c r="B14" s="12">
        <v>206</v>
      </c>
      <c r="C14" s="13">
        <v>44352</v>
      </c>
      <c r="D14" s="13">
        <v>44376</v>
      </c>
      <c r="E14" s="13"/>
      <c r="F14" s="13"/>
      <c r="G14" s="1">
        <f t="shared" si="0"/>
        <v>24</v>
      </c>
      <c r="H14" s="12">
        <f t="shared" si="1"/>
        <v>4944</v>
      </c>
    </row>
    <row r="15" spans="1:8" x14ac:dyDescent="0.25">
      <c r="A15" s="19" t="s">
        <v>60</v>
      </c>
      <c r="B15" s="12">
        <v>756</v>
      </c>
      <c r="C15" s="13">
        <v>44352</v>
      </c>
      <c r="D15" s="13">
        <v>44376</v>
      </c>
      <c r="E15" s="13"/>
      <c r="F15" s="13"/>
      <c r="G15" s="1">
        <f t="shared" si="0"/>
        <v>24</v>
      </c>
      <c r="H15" s="12">
        <f t="shared" si="1"/>
        <v>18144</v>
      </c>
    </row>
    <row r="16" spans="1:8" x14ac:dyDescent="0.25">
      <c r="A16" s="19" t="s">
        <v>61</v>
      </c>
      <c r="B16" s="12">
        <v>124</v>
      </c>
      <c r="C16" s="13">
        <v>44352</v>
      </c>
      <c r="D16" s="13">
        <v>44376</v>
      </c>
      <c r="E16" s="13"/>
      <c r="F16" s="13"/>
      <c r="G16" s="1">
        <f t="shared" si="0"/>
        <v>24</v>
      </c>
      <c r="H16" s="12">
        <f t="shared" si="1"/>
        <v>2976</v>
      </c>
    </row>
    <row r="17" spans="1:8" x14ac:dyDescent="0.25">
      <c r="A17" s="19" t="s">
        <v>62</v>
      </c>
      <c r="B17" s="12">
        <v>1300</v>
      </c>
      <c r="C17" s="13">
        <v>44352</v>
      </c>
      <c r="D17" s="13">
        <v>44376</v>
      </c>
      <c r="E17" s="13"/>
      <c r="F17" s="13"/>
      <c r="G17" s="1">
        <f t="shared" si="0"/>
        <v>24</v>
      </c>
      <c r="H17" s="12">
        <f t="shared" si="1"/>
        <v>31200</v>
      </c>
    </row>
    <row r="18" spans="1:8" x14ac:dyDescent="0.25">
      <c r="A18" s="19" t="s">
        <v>63</v>
      </c>
      <c r="B18" s="12">
        <v>775</v>
      </c>
      <c r="C18" s="13">
        <v>44382</v>
      </c>
      <c r="D18" s="13">
        <v>44376</v>
      </c>
      <c r="E18" s="13"/>
      <c r="F18" s="13"/>
      <c r="G18" s="1">
        <f t="shared" si="0"/>
        <v>-6</v>
      </c>
      <c r="H18" s="12">
        <f t="shared" si="1"/>
        <v>-4650</v>
      </c>
    </row>
    <row r="19" spans="1:8" x14ac:dyDescent="0.25">
      <c r="A19" s="19" t="s">
        <v>64</v>
      </c>
      <c r="B19" s="12">
        <v>515</v>
      </c>
      <c r="C19" s="13">
        <v>44382</v>
      </c>
      <c r="D19" s="13">
        <v>44376</v>
      </c>
      <c r="E19" s="13"/>
      <c r="F19" s="13"/>
      <c r="G19" s="1">
        <f t="shared" si="0"/>
        <v>-6</v>
      </c>
      <c r="H19" s="12">
        <f t="shared" si="1"/>
        <v>-3090</v>
      </c>
    </row>
    <row r="20" spans="1:8" x14ac:dyDescent="0.25">
      <c r="A20" s="19" t="s">
        <v>65</v>
      </c>
      <c r="B20" s="12">
        <v>283.75</v>
      </c>
      <c r="C20" s="13">
        <v>44368</v>
      </c>
      <c r="D20" s="13">
        <v>44376</v>
      </c>
      <c r="E20" s="13"/>
      <c r="F20" s="13"/>
      <c r="G20" s="1">
        <f t="shared" si="0"/>
        <v>8</v>
      </c>
      <c r="H20" s="12">
        <f t="shared" si="1"/>
        <v>2270</v>
      </c>
    </row>
    <row r="21" spans="1:8" x14ac:dyDescent="0.25">
      <c r="A21" s="19" t="s">
        <v>66</v>
      </c>
      <c r="B21" s="12">
        <v>374</v>
      </c>
      <c r="C21" s="13">
        <v>44365</v>
      </c>
      <c r="D21" s="13">
        <v>44376</v>
      </c>
      <c r="E21" s="13"/>
      <c r="F21" s="13"/>
      <c r="G21" s="1">
        <f t="shared" si="0"/>
        <v>11</v>
      </c>
      <c r="H21" s="12">
        <f t="shared" si="1"/>
        <v>4114</v>
      </c>
    </row>
    <row r="22" spans="1:8" x14ac:dyDescent="0.25">
      <c r="A22" s="19" t="s">
        <v>67</v>
      </c>
      <c r="B22" s="12">
        <v>360</v>
      </c>
      <c r="C22" s="13">
        <v>44365</v>
      </c>
      <c r="D22" s="13">
        <v>44376</v>
      </c>
      <c r="E22" s="13"/>
      <c r="F22" s="13"/>
      <c r="G22" s="1">
        <f t="shared" si="0"/>
        <v>11</v>
      </c>
      <c r="H22" s="12">
        <f t="shared" si="1"/>
        <v>3960</v>
      </c>
    </row>
    <row r="23" spans="1:8" x14ac:dyDescent="0.25">
      <c r="A23" s="19" t="s">
        <v>68</v>
      </c>
      <c r="B23" s="12">
        <v>1350</v>
      </c>
      <c r="C23" s="13">
        <v>44382</v>
      </c>
      <c r="D23" s="13">
        <v>44376</v>
      </c>
      <c r="E23" s="13"/>
      <c r="F23" s="13"/>
      <c r="G23" s="1">
        <f t="shared" si="0"/>
        <v>-6</v>
      </c>
      <c r="H23" s="12">
        <f t="shared" si="1"/>
        <v>-8100</v>
      </c>
    </row>
    <row r="24" spans="1:8" x14ac:dyDescent="0.25">
      <c r="A24" s="19" t="s">
        <v>69</v>
      </c>
      <c r="B24" s="12">
        <v>625.5</v>
      </c>
      <c r="C24" s="13">
        <v>44382</v>
      </c>
      <c r="D24" s="13">
        <v>44376</v>
      </c>
      <c r="E24" s="13"/>
      <c r="F24" s="13"/>
      <c r="G24" s="1">
        <f t="shared" si="0"/>
        <v>-6</v>
      </c>
      <c r="H24" s="12">
        <f t="shared" si="1"/>
        <v>-3753</v>
      </c>
    </row>
    <row r="25" spans="1:8" x14ac:dyDescent="0.25">
      <c r="A25" s="19" t="s">
        <v>70</v>
      </c>
      <c r="B25" s="12">
        <v>689.2</v>
      </c>
      <c r="C25" s="13">
        <v>44401</v>
      </c>
      <c r="D25" s="13">
        <v>44376</v>
      </c>
      <c r="E25" s="13"/>
      <c r="F25" s="13"/>
      <c r="G25" s="1">
        <f t="shared" si="0"/>
        <v>-25</v>
      </c>
      <c r="H25" s="12">
        <f t="shared" si="1"/>
        <v>-17230</v>
      </c>
    </row>
    <row r="26" spans="1:8" x14ac:dyDescent="0.25">
      <c r="A26" s="19" t="s">
        <v>71</v>
      </c>
      <c r="B26" s="12">
        <v>342</v>
      </c>
      <c r="C26" s="13">
        <v>44401</v>
      </c>
      <c r="D26" s="13">
        <v>44376</v>
      </c>
      <c r="E26" s="13"/>
      <c r="F26" s="13"/>
      <c r="G26" s="1">
        <f t="shared" si="0"/>
        <v>-25</v>
      </c>
      <c r="H26" s="12">
        <f t="shared" si="1"/>
        <v>-8550</v>
      </c>
    </row>
    <row r="27" spans="1:8" x14ac:dyDescent="0.25">
      <c r="A27" s="19" t="s">
        <v>72</v>
      </c>
      <c r="B27" s="12">
        <v>471.27</v>
      </c>
      <c r="C27" s="13">
        <v>44401</v>
      </c>
      <c r="D27" s="13">
        <v>44376</v>
      </c>
      <c r="E27" s="13"/>
      <c r="F27" s="13"/>
      <c r="G27" s="1">
        <f t="shared" si="0"/>
        <v>-25</v>
      </c>
      <c r="H27" s="12">
        <f t="shared" si="1"/>
        <v>-11781.75</v>
      </c>
    </row>
    <row r="28" spans="1:8" x14ac:dyDescent="0.25">
      <c r="A28" s="19" t="s">
        <v>73</v>
      </c>
      <c r="B28" s="12">
        <v>150</v>
      </c>
      <c r="C28" s="13">
        <v>44401</v>
      </c>
      <c r="D28" s="13">
        <v>44376</v>
      </c>
      <c r="E28" s="13"/>
      <c r="F28" s="13"/>
      <c r="G28" s="1">
        <f t="shared" si="0"/>
        <v>-25</v>
      </c>
      <c r="H28" s="12">
        <f t="shared" si="1"/>
        <v>-3750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2021-07-08T09:12:00Z</dcterms:modified>
</cp:coreProperties>
</file>